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Magic Briefcase\2021-23\2022 Supp\"/>
    </mc:Choice>
  </mc:AlternateContent>
  <xr:revisionPtr revIDLastSave="0" documentId="13_ncr:1_{F3956B2F-3D4D-4BDC-AE92-324CE72A6B51}" xr6:coauthVersionLast="47" xr6:coauthVersionMax="47" xr10:uidLastSave="{00000000-0000-0000-0000-000000000000}"/>
  <bookViews>
    <workbookView xWindow="28680" yWindow="-120" windowWidth="29040" windowHeight="15840" xr2:uid="{85F49972-5461-49D7-AB2C-184703348E5E}"/>
  </bookViews>
  <sheets>
    <sheet name="District Data" sheetId="1" r:id="rId1"/>
    <sheet name="Sources" sheetId="2" r:id="rId2"/>
  </sheets>
  <externalReferences>
    <externalReference r:id="rId3"/>
  </externalReferences>
  <definedNames>
    <definedName name="SelectedDistrict">[1]Enro!$B$1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7" i="1" l="1"/>
  <c r="R7" i="1"/>
  <c r="Q7" i="1"/>
  <c r="X7" i="1" s="1"/>
  <c r="Z7" i="1" s="1"/>
  <c r="O7" i="1"/>
  <c r="N7" i="1"/>
  <c r="V7" i="1" s="1"/>
  <c r="J10" i="1"/>
  <c r="K10" i="1"/>
  <c r="L10" i="1"/>
  <c r="J11" i="1"/>
  <c r="K11" i="1"/>
  <c r="L11" i="1"/>
  <c r="J12" i="1"/>
  <c r="K12" i="1"/>
  <c r="L12" i="1"/>
  <c r="J13" i="1"/>
  <c r="K13" i="1"/>
  <c r="L13" i="1"/>
  <c r="J14" i="1"/>
  <c r="K14" i="1"/>
  <c r="L14" i="1"/>
  <c r="J15" i="1"/>
  <c r="K15" i="1"/>
  <c r="L15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22" i="1"/>
  <c r="K22" i="1"/>
  <c r="L22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33" i="1"/>
  <c r="K33" i="1"/>
  <c r="L33" i="1"/>
  <c r="J34" i="1"/>
  <c r="K34" i="1"/>
  <c r="L34" i="1"/>
  <c r="J35" i="1"/>
  <c r="K35" i="1"/>
  <c r="L35" i="1"/>
  <c r="J36" i="1"/>
  <c r="K36" i="1"/>
  <c r="L36" i="1"/>
  <c r="J37" i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J77" i="1"/>
  <c r="K77" i="1"/>
  <c r="L77" i="1"/>
  <c r="J78" i="1"/>
  <c r="K78" i="1"/>
  <c r="L78" i="1"/>
  <c r="J79" i="1"/>
  <c r="K79" i="1"/>
  <c r="L79" i="1"/>
  <c r="J80" i="1"/>
  <c r="K80" i="1"/>
  <c r="L80" i="1"/>
  <c r="J81" i="1"/>
  <c r="K81" i="1"/>
  <c r="L81" i="1"/>
  <c r="J82" i="1"/>
  <c r="K82" i="1"/>
  <c r="L82" i="1"/>
  <c r="J83" i="1"/>
  <c r="K83" i="1"/>
  <c r="L83" i="1"/>
  <c r="J84" i="1"/>
  <c r="K84" i="1"/>
  <c r="L84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91" i="1"/>
  <c r="K91" i="1"/>
  <c r="L91" i="1"/>
  <c r="J92" i="1"/>
  <c r="K92" i="1"/>
  <c r="L92" i="1"/>
  <c r="J93" i="1"/>
  <c r="K93" i="1"/>
  <c r="L93" i="1"/>
  <c r="J94" i="1"/>
  <c r="K94" i="1"/>
  <c r="L94" i="1"/>
  <c r="J95" i="1"/>
  <c r="K95" i="1"/>
  <c r="L95" i="1"/>
  <c r="J96" i="1"/>
  <c r="K96" i="1"/>
  <c r="L96" i="1"/>
  <c r="J97" i="1"/>
  <c r="K97" i="1"/>
  <c r="L97" i="1"/>
  <c r="J98" i="1"/>
  <c r="K98" i="1"/>
  <c r="L98" i="1"/>
  <c r="J99" i="1"/>
  <c r="K99" i="1"/>
  <c r="L99" i="1"/>
  <c r="J100" i="1"/>
  <c r="K100" i="1"/>
  <c r="L100" i="1"/>
  <c r="J101" i="1"/>
  <c r="K101" i="1"/>
  <c r="L101" i="1"/>
  <c r="J102" i="1"/>
  <c r="K102" i="1"/>
  <c r="L102" i="1"/>
  <c r="J103" i="1"/>
  <c r="K103" i="1"/>
  <c r="L103" i="1"/>
  <c r="J104" i="1"/>
  <c r="K104" i="1"/>
  <c r="L104" i="1"/>
  <c r="J105" i="1"/>
  <c r="K105" i="1"/>
  <c r="L105" i="1"/>
  <c r="J106" i="1"/>
  <c r="K106" i="1"/>
  <c r="L106" i="1"/>
  <c r="J107" i="1"/>
  <c r="K107" i="1"/>
  <c r="L107" i="1"/>
  <c r="J108" i="1"/>
  <c r="K108" i="1"/>
  <c r="L108" i="1"/>
  <c r="J109" i="1"/>
  <c r="K109" i="1"/>
  <c r="L109" i="1"/>
  <c r="J110" i="1"/>
  <c r="L110" i="1"/>
  <c r="J111" i="1"/>
  <c r="K111" i="1"/>
  <c r="L111" i="1"/>
  <c r="J112" i="1"/>
  <c r="K112" i="1"/>
  <c r="L112" i="1"/>
  <c r="J113" i="1"/>
  <c r="K113" i="1"/>
  <c r="L113" i="1"/>
  <c r="J114" i="1"/>
  <c r="K114" i="1"/>
  <c r="L114" i="1"/>
  <c r="K115" i="1"/>
  <c r="J116" i="1"/>
  <c r="K116" i="1"/>
  <c r="L116" i="1"/>
  <c r="J117" i="1"/>
  <c r="K117" i="1"/>
  <c r="L117" i="1"/>
  <c r="J118" i="1"/>
  <c r="K118" i="1"/>
  <c r="L118" i="1"/>
  <c r="J119" i="1"/>
  <c r="K119" i="1"/>
  <c r="L119" i="1"/>
  <c r="J120" i="1"/>
  <c r="K120" i="1"/>
  <c r="L120" i="1"/>
  <c r="J121" i="1"/>
  <c r="K121" i="1"/>
  <c r="L121" i="1"/>
  <c r="J122" i="1"/>
  <c r="K122" i="1"/>
  <c r="L122" i="1"/>
  <c r="J123" i="1"/>
  <c r="K123" i="1"/>
  <c r="L123" i="1"/>
  <c r="J124" i="1"/>
  <c r="K124" i="1"/>
  <c r="L124" i="1"/>
  <c r="J125" i="1"/>
  <c r="K125" i="1"/>
  <c r="L125" i="1"/>
  <c r="J126" i="1"/>
  <c r="K126" i="1"/>
  <c r="L126" i="1"/>
  <c r="J127" i="1"/>
  <c r="K127" i="1"/>
  <c r="L127" i="1"/>
  <c r="J128" i="1"/>
  <c r="K128" i="1"/>
  <c r="L128" i="1"/>
  <c r="J129" i="1"/>
  <c r="K129" i="1"/>
  <c r="L129" i="1"/>
  <c r="J130" i="1"/>
  <c r="K130" i="1"/>
  <c r="L130" i="1"/>
  <c r="J131" i="1"/>
  <c r="K131" i="1"/>
  <c r="L131" i="1"/>
  <c r="J132" i="1"/>
  <c r="K132" i="1"/>
  <c r="L132" i="1"/>
  <c r="J133" i="1"/>
  <c r="K133" i="1"/>
  <c r="L133" i="1"/>
  <c r="J134" i="1"/>
  <c r="K134" i="1"/>
  <c r="L134" i="1"/>
  <c r="J135" i="1"/>
  <c r="K135" i="1"/>
  <c r="L135" i="1"/>
  <c r="J136" i="1"/>
  <c r="K136" i="1"/>
  <c r="L136" i="1"/>
  <c r="J137" i="1"/>
  <c r="K137" i="1"/>
  <c r="L137" i="1"/>
  <c r="J138" i="1"/>
  <c r="K138" i="1"/>
  <c r="L138" i="1"/>
  <c r="J139" i="1"/>
  <c r="K139" i="1"/>
  <c r="L139" i="1"/>
  <c r="J140" i="1"/>
  <c r="K140" i="1"/>
  <c r="L140" i="1"/>
  <c r="J141" i="1"/>
  <c r="K141" i="1"/>
  <c r="L141" i="1"/>
  <c r="J142" i="1"/>
  <c r="K142" i="1"/>
  <c r="L142" i="1"/>
  <c r="J143" i="1"/>
  <c r="K143" i="1"/>
  <c r="L143" i="1"/>
  <c r="J144" i="1"/>
  <c r="K144" i="1"/>
  <c r="L144" i="1"/>
  <c r="J145" i="1"/>
  <c r="K145" i="1"/>
  <c r="L145" i="1"/>
  <c r="J146" i="1"/>
  <c r="K146" i="1"/>
  <c r="L146" i="1"/>
  <c r="J147" i="1"/>
  <c r="K147" i="1"/>
  <c r="L147" i="1"/>
  <c r="J148" i="1"/>
  <c r="K148" i="1"/>
  <c r="L148" i="1"/>
  <c r="J149" i="1"/>
  <c r="K149" i="1"/>
  <c r="L149" i="1"/>
  <c r="J150" i="1"/>
  <c r="K150" i="1"/>
  <c r="L150" i="1"/>
  <c r="J151" i="1"/>
  <c r="K151" i="1"/>
  <c r="L151" i="1"/>
  <c r="J152" i="1"/>
  <c r="K152" i="1"/>
  <c r="L152" i="1"/>
  <c r="J153" i="1"/>
  <c r="K153" i="1"/>
  <c r="L153" i="1"/>
  <c r="J154" i="1"/>
  <c r="K154" i="1"/>
  <c r="L154" i="1"/>
  <c r="J155" i="1"/>
  <c r="K155" i="1"/>
  <c r="L155" i="1"/>
  <c r="J156" i="1"/>
  <c r="K156" i="1"/>
  <c r="L156" i="1"/>
  <c r="J157" i="1"/>
  <c r="K157" i="1"/>
  <c r="L157" i="1"/>
  <c r="J158" i="1"/>
  <c r="K158" i="1"/>
  <c r="L158" i="1"/>
  <c r="J159" i="1"/>
  <c r="K159" i="1"/>
  <c r="L159" i="1"/>
  <c r="J160" i="1"/>
  <c r="K160" i="1"/>
  <c r="L160" i="1"/>
  <c r="J161" i="1"/>
  <c r="K161" i="1"/>
  <c r="L161" i="1"/>
  <c r="J162" i="1"/>
  <c r="K162" i="1"/>
  <c r="L162" i="1"/>
  <c r="J163" i="1"/>
  <c r="K163" i="1"/>
  <c r="L163" i="1"/>
  <c r="J164" i="1"/>
  <c r="K164" i="1"/>
  <c r="L164" i="1"/>
  <c r="J165" i="1"/>
  <c r="K165" i="1"/>
  <c r="L165" i="1"/>
  <c r="J166" i="1"/>
  <c r="K166" i="1"/>
  <c r="L166" i="1"/>
  <c r="J167" i="1"/>
  <c r="K167" i="1"/>
  <c r="L167" i="1"/>
  <c r="J168" i="1"/>
  <c r="K168" i="1"/>
  <c r="L168" i="1"/>
  <c r="J169" i="1"/>
  <c r="K169" i="1"/>
  <c r="L169" i="1"/>
  <c r="J170" i="1"/>
  <c r="K170" i="1"/>
  <c r="L170" i="1"/>
  <c r="J171" i="1"/>
  <c r="K171" i="1"/>
  <c r="L171" i="1"/>
  <c r="J172" i="1"/>
  <c r="K172" i="1"/>
  <c r="L172" i="1"/>
  <c r="J173" i="1"/>
  <c r="K173" i="1"/>
  <c r="L173" i="1"/>
  <c r="J174" i="1"/>
  <c r="K174" i="1"/>
  <c r="L174" i="1"/>
  <c r="J175" i="1"/>
  <c r="K175" i="1"/>
  <c r="L175" i="1"/>
  <c r="J176" i="1"/>
  <c r="K176" i="1"/>
  <c r="L176" i="1"/>
  <c r="J177" i="1"/>
  <c r="K177" i="1"/>
  <c r="L177" i="1"/>
  <c r="J178" i="1"/>
  <c r="K178" i="1"/>
  <c r="L178" i="1"/>
  <c r="J179" i="1"/>
  <c r="K179" i="1"/>
  <c r="L179" i="1"/>
  <c r="J180" i="1"/>
  <c r="K180" i="1"/>
  <c r="L180" i="1"/>
  <c r="J181" i="1"/>
  <c r="K181" i="1"/>
  <c r="L181" i="1"/>
  <c r="J182" i="1"/>
  <c r="K182" i="1"/>
  <c r="L182" i="1"/>
  <c r="J183" i="1"/>
  <c r="K183" i="1"/>
  <c r="L183" i="1"/>
  <c r="J184" i="1"/>
  <c r="K184" i="1"/>
  <c r="L184" i="1"/>
  <c r="J185" i="1"/>
  <c r="K185" i="1"/>
  <c r="L185" i="1"/>
  <c r="J186" i="1"/>
  <c r="K186" i="1"/>
  <c r="L186" i="1"/>
  <c r="J187" i="1"/>
  <c r="K187" i="1"/>
  <c r="L187" i="1"/>
  <c r="J188" i="1"/>
  <c r="K188" i="1"/>
  <c r="L188" i="1"/>
  <c r="J189" i="1"/>
  <c r="K189" i="1"/>
  <c r="L189" i="1"/>
  <c r="J190" i="1"/>
  <c r="K190" i="1"/>
  <c r="L190" i="1"/>
  <c r="J191" i="1"/>
  <c r="K191" i="1"/>
  <c r="L191" i="1"/>
  <c r="J192" i="1"/>
  <c r="K192" i="1"/>
  <c r="L192" i="1"/>
  <c r="J193" i="1"/>
  <c r="K193" i="1"/>
  <c r="L193" i="1"/>
  <c r="J194" i="1"/>
  <c r="K194" i="1"/>
  <c r="L194" i="1"/>
  <c r="J195" i="1"/>
  <c r="K195" i="1"/>
  <c r="L195" i="1"/>
  <c r="J196" i="1"/>
  <c r="K196" i="1"/>
  <c r="L196" i="1"/>
  <c r="J197" i="1"/>
  <c r="K197" i="1"/>
  <c r="L197" i="1"/>
  <c r="J198" i="1"/>
  <c r="K198" i="1"/>
  <c r="L198" i="1"/>
  <c r="J199" i="1"/>
  <c r="K199" i="1"/>
  <c r="L199" i="1"/>
  <c r="J200" i="1"/>
  <c r="K200" i="1"/>
  <c r="L200" i="1"/>
  <c r="J201" i="1"/>
  <c r="K201" i="1"/>
  <c r="L201" i="1"/>
  <c r="J202" i="1"/>
  <c r="K202" i="1"/>
  <c r="L202" i="1"/>
  <c r="J203" i="1"/>
  <c r="K203" i="1"/>
  <c r="L203" i="1"/>
  <c r="J204" i="1"/>
  <c r="K204" i="1"/>
  <c r="L204" i="1"/>
  <c r="J205" i="1"/>
  <c r="K205" i="1"/>
  <c r="L205" i="1"/>
  <c r="J206" i="1"/>
  <c r="K206" i="1"/>
  <c r="L206" i="1"/>
  <c r="J207" i="1"/>
  <c r="K207" i="1"/>
  <c r="L207" i="1"/>
  <c r="J208" i="1"/>
  <c r="K208" i="1"/>
  <c r="L208" i="1"/>
  <c r="J209" i="1"/>
  <c r="L209" i="1"/>
  <c r="J210" i="1"/>
  <c r="K210" i="1"/>
  <c r="L210" i="1"/>
  <c r="J211" i="1"/>
  <c r="K211" i="1"/>
  <c r="L211" i="1"/>
  <c r="J212" i="1"/>
  <c r="K212" i="1"/>
  <c r="L212" i="1"/>
  <c r="J213" i="1"/>
  <c r="K213" i="1"/>
  <c r="L213" i="1"/>
  <c r="J214" i="1"/>
  <c r="K214" i="1"/>
  <c r="L214" i="1"/>
  <c r="J215" i="1"/>
  <c r="K215" i="1"/>
  <c r="L215" i="1"/>
  <c r="J216" i="1"/>
  <c r="K216" i="1"/>
  <c r="L216" i="1"/>
  <c r="J217" i="1"/>
  <c r="L217" i="1"/>
  <c r="J218" i="1"/>
  <c r="K218" i="1"/>
  <c r="L218" i="1"/>
  <c r="J219" i="1"/>
  <c r="K219" i="1"/>
  <c r="L219" i="1"/>
  <c r="J220" i="1"/>
  <c r="K220" i="1"/>
  <c r="L220" i="1"/>
  <c r="J221" i="1"/>
  <c r="K221" i="1"/>
  <c r="L221" i="1"/>
  <c r="J222" i="1"/>
  <c r="K222" i="1"/>
  <c r="L222" i="1"/>
  <c r="J223" i="1"/>
  <c r="K223" i="1"/>
  <c r="L223" i="1"/>
  <c r="J224" i="1"/>
  <c r="K224" i="1"/>
  <c r="L224" i="1"/>
  <c r="J225" i="1"/>
  <c r="K225" i="1"/>
  <c r="L225" i="1"/>
  <c r="J226" i="1"/>
  <c r="K226" i="1"/>
  <c r="L226" i="1"/>
  <c r="J227" i="1"/>
  <c r="K227" i="1"/>
  <c r="L227" i="1"/>
  <c r="J228" i="1"/>
  <c r="K228" i="1"/>
  <c r="L228" i="1"/>
  <c r="J229" i="1"/>
  <c r="K229" i="1"/>
  <c r="L229" i="1"/>
  <c r="J230" i="1"/>
  <c r="K230" i="1"/>
  <c r="L230" i="1"/>
  <c r="J231" i="1"/>
  <c r="K231" i="1"/>
  <c r="L231" i="1"/>
  <c r="J232" i="1"/>
  <c r="K232" i="1"/>
  <c r="L232" i="1"/>
  <c r="J233" i="1"/>
  <c r="K233" i="1"/>
  <c r="L233" i="1"/>
  <c r="J234" i="1"/>
  <c r="K234" i="1"/>
  <c r="L234" i="1"/>
  <c r="J235" i="1"/>
  <c r="K235" i="1"/>
  <c r="L235" i="1"/>
  <c r="J236" i="1"/>
  <c r="K236" i="1"/>
  <c r="L236" i="1"/>
  <c r="J237" i="1"/>
  <c r="K237" i="1"/>
  <c r="L237" i="1"/>
  <c r="J238" i="1"/>
  <c r="K238" i="1"/>
  <c r="L238" i="1"/>
  <c r="J239" i="1"/>
  <c r="K239" i="1"/>
  <c r="L239" i="1"/>
  <c r="J240" i="1"/>
  <c r="K240" i="1"/>
  <c r="L240" i="1"/>
  <c r="J241" i="1"/>
  <c r="K241" i="1"/>
  <c r="L241" i="1"/>
  <c r="J242" i="1"/>
  <c r="K242" i="1"/>
  <c r="L242" i="1"/>
  <c r="J243" i="1"/>
  <c r="K243" i="1"/>
  <c r="L243" i="1"/>
  <c r="J244" i="1"/>
  <c r="K244" i="1"/>
  <c r="L244" i="1"/>
  <c r="J245" i="1"/>
  <c r="K245" i="1"/>
  <c r="L245" i="1"/>
  <c r="J246" i="1"/>
  <c r="K246" i="1"/>
  <c r="L246" i="1"/>
  <c r="J247" i="1"/>
  <c r="K247" i="1"/>
  <c r="L247" i="1"/>
  <c r="J248" i="1"/>
  <c r="K248" i="1"/>
  <c r="L248" i="1"/>
  <c r="J249" i="1"/>
  <c r="K249" i="1"/>
  <c r="L249" i="1"/>
  <c r="J250" i="1"/>
  <c r="K250" i="1"/>
  <c r="L250" i="1"/>
  <c r="J251" i="1"/>
  <c r="K251" i="1"/>
  <c r="L251" i="1"/>
  <c r="J252" i="1"/>
  <c r="K252" i="1"/>
  <c r="L252" i="1"/>
  <c r="J253" i="1"/>
  <c r="K253" i="1"/>
  <c r="L253" i="1"/>
  <c r="J254" i="1"/>
  <c r="K254" i="1"/>
  <c r="L254" i="1"/>
  <c r="J255" i="1"/>
  <c r="K255" i="1"/>
  <c r="L255" i="1"/>
  <c r="J256" i="1"/>
  <c r="K256" i="1"/>
  <c r="L256" i="1"/>
  <c r="J257" i="1"/>
  <c r="K257" i="1"/>
  <c r="L257" i="1"/>
  <c r="J258" i="1"/>
  <c r="K258" i="1"/>
  <c r="L258" i="1"/>
  <c r="J259" i="1"/>
  <c r="K259" i="1"/>
  <c r="L259" i="1"/>
  <c r="J260" i="1"/>
  <c r="K260" i="1"/>
  <c r="L260" i="1"/>
  <c r="J261" i="1"/>
  <c r="K261" i="1"/>
  <c r="L261" i="1"/>
  <c r="J262" i="1"/>
  <c r="K262" i="1"/>
  <c r="L262" i="1"/>
  <c r="J263" i="1"/>
  <c r="K263" i="1"/>
  <c r="L263" i="1"/>
  <c r="J264" i="1"/>
  <c r="K264" i="1"/>
  <c r="L264" i="1"/>
  <c r="J265" i="1"/>
  <c r="K265" i="1"/>
  <c r="L265" i="1"/>
  <c r="J266" i="1"/>
  <c r="K266" i="1"/>
  <c r="L266" i="1"/>
  <c r="J267" i="1"/>
  <c r="K267" i="1"/>
  <c r="L267" i="1"/>
  <c r="J268" i="1"/>
  <c r="K268" i="1"/>
  <c r="L268" i="1"/>
  <c r="J269" i="1"/>
  <c r="K269" i="1"/>
  <c r="L269" i="1"/>
  <c r="J270" i="1"/>
  <c r="K270" i="1"/>
  <c r="L270" i="1"/>
  <c r="J271" i="1"/>
  <c r="K271" i="1"/>
  <c r="L271" i="1"/>
  <c r="J272" i="1"/>
  <c r="K272" i="1"/>
  <c r="L272" i="1"/>
  <c r="J273" i="1"/>
  <c r="K273" i="1"/>
  <c r="L273" i="1"/>
  <c r="J274" i="1"/>
  <c r="K274" i="1"/>
  <c r="L274" i="1"/>
  <c r="J275" i="1"/>
  <c r="K275" i="1"/>
  <c r="L275" i="1"/>
  <c r="J276" i="1"/>
  <c r="K276" i="1"/>
  <c r="L276" i="1"/>
  <c r="J277" i="1"/>
  <c r="K277" i="1"/>
  <c r="L277" i="1"/>
  <c r="J278" i="1"/>
  <c r="K278" i="1"/>
  <c r="L278" i="1"/>
  <c r="J279" i="1"/>
  <c r="K279" i="1"/>
  <c r="L279" i="1"/>
  <c r="J280" i="1"/>
  <c r="K280" i="1"/>
  <c r="L280" i="1"/>
  <c r="J281" i="1"/>
  <c r="K281" i="1"/>
  <c r="L281" i="1"/>
  <c r="J282" i="1"/>
  <c r="K282" i="1"/>
  <c r="L282" i="1"/>
  <c r="J283" i="1"/>
  <c r="K283" i="1"/>
  <c r="L283" i="1"/>
  <c r="J284" i="1"/>
  <c r="K284" i="1"/>
  <c r="L284" i="1"/>
  <c r="J285" i="1"/>
  <c r="K285" i="1"/>
  <c r="L285" i="1"/>
  <c r="J286" i="1"/>
  <c r="K286" i="1"/>
  <c r="L286" i="1"/>
  <c r="J287" i="1"/>
  <c r="K287" i="1"/>
  <c r="L287" i="1"/>
  <c r="J288" i="1"/>
  <c r="K288" i="1"/>
  <c r="L288" i="1"/>
  <c r="J289" i="1"/>
  <c r="K289" i="1"/>
  <c r="L289" i="1"/>
  <c r="J290" i="1"/>
  <c r="K290" i="1"/>
  <c r="L290" i="1"/>
  <c r="J291" i="1"/>
  <c r="K291" i="1"/>
  <c r="L291" i="1"/>
  <c r="J292" i="1"/>
  <c r="K292" i="1"/>
  <c r="L292" i="1"/>
  <c r="J293" i="1"/>
  <c r="K293" i="1"/>
  <c r="L293" i="1"/>
  <c r="J294" i="1"/>
  <c r="K294" i="1"/>
  <c r="L294" i="1"/>
  <c r="J295" i="1"/>
  <c r="K295" i="1"/>
  <c r="L295" i="1"/>
  <c r="J296" i="1"/>
  <c r="K296" i="1"/>
  <c r="L296" i="1"/>
  <c r="J297" i="1"/>
  <c r="K297" i="1"/>
  <c r="L297" i="1"/>
  <c r="J298" i="1"/>
  <c r="K298" i="1"/>
  <c r="L298" i="1"/>
  <c r="J299" i="1"/>
  <c r="K299" i="1"/>
  <c r="L299" i="1"/>
  <c r="J300" i="1"/>
  <c r="K300" i="1"/>
  <c r="L300" i="1"/>
  <c r="J301" i="1"/>
  <c r="K301" i="1"/>
  <c r="L301" i="1"/>
  <c r="J302" i="1"/>
  <c r="K302" i="1"/>
  <c r="L302" i="1"/>
  <c r="J303" i="1"/>
  <c r="K303" i="1"/>
  <c r="L303" i="1"/>
  <c r="J304" i="1"/>
  <c r="K304" i="1"/>
  <c r="L304" i="1"/>
  <c r="J305" i="1"/>
  <c r="K305" i="1"/>
  <c r="L305" i="1"/>
  <c r="J306" i="1"/>
  <c r="K306" i="1"/>
  <c r="L306" i="1"/>
  <c r="J307" i="1"/>
  <c r="K307" i="1"/>
  <c r="L307" i="1"/>
  <c r="J308" i="1"/>
  <c r="K308" i="1"/>
  <c r="L308" i="1"/>
  <c r="J309" i="1"/>
  <c r="K309" i="1"/>
  <c r="L309" i="1"/>
  <c r="J310" i="1"/>
  <c r="K310" i="1"/>
  <c r="L310" i="1"/>
  <c r="J311" i="1"/>
  <c r="K311" i="1"/>
  <c r="L311" i="1"/>
  <c r="J312" i="1"/>
  <c r="L312" i="1"/>
  <c r="J313" i="1"/>
  <c r="K313" i="1"/>
  <c r="L313" i="1"/>
  <c r="J314" i="1"/>
  <c r="K314" i="1"/>
  <c r="L314" i="1"/>
  <c r="J315" i="1"/>
  <c r="K315" i="1"/>
  <c r="L315" i="1"/>
  <c r="J316" i="1"/>
  <c r="L316" i="1"/>
  <c r="J317" i="1"/>
  <c r="K317" i="1"/>
  <c r="L317" i="1"/>
  <c r="J318" i="1"/>
  <c r="K318" i="1"/>
  <c r="L318" i="1"/>
  <c r="J319" i="1"/>
  <c r="K319" i="1"/>
  <c r="L319" i="1"/>
  <c r="J320" i="1"/>
  <c r="K320" i="1"/>
  <c r="L320" i="1"/>
  <c r="J321" i="1"/>
  <c r="K321" i="1"/>
  <c r="L321" i="1"/>
  <c r="J322" i="1"/>
  <c r="K322" i="1"/>
  <c r="L322" i="1"/>
  <c r="J323" i="1"/>
  <c r="K323" i="1"/>
  <c r="L323" i="1"/>
  <c r="J324" i="1"/>
  <c r="K324" i="1"/>
  <c r="L324" i="1"/>
  <c r="J325" i="1"/>
  <c r="K325" i="1"/>
  <c r="L325" i="1"/>
  <c r="J326" i="1"/>
  <c r="K326" i="1"/>
  <c r="L326" i="1"/>
  <c r="J327" i="1"/>
  <c r="K327" i="1"/>
  <c r="L327" i="1"/>
  <c r="L9" i="1"/>
  <c r="K9" i="1"/>
  <c r="J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3" i="1"/>
  <c r="G33" i="1"/>
  <c r="H33" i="1"/>
  <c r="F34" i="1"/>
  <c r="G34" i="1"/>
  <c r="H34" i="1"/>
  <c r="F35" i="1"/>
  <c r="G35" i="1"/>
  <c r="H35" i="1"/>
  <c r="F36" i="1"/>
  <c r="G36" i="1"/>
  <c r="H36" i="1"/>
  <c r="F37" i="1"/>
  <c r="G37" i="1"/>
  <c r="H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H42" i="1"/>
  <c r="F43" i="1"/>
  <c r="G43" i="1"/>
  <c r="H43" i="1"/>
  <c r="F44" i="1"/>
  <c r="G44" i="1"/>
  <c r="H44" i="1"/>
  <c r="F45" i="1"/>
  <c r="G45" i="1"/>
  <c r="H45" i="1"/>
  <c r="F46" i="1"/>
  <c r="G46" i="1"/>
  <c r="H46" i="1"/>
  <c r="F47" i="1"/>
  <c r="G47" i="1"/>
  <c r="H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F53" i="1"/>
  <c r="G53" i="1"/>
  <c r="H53" i="1"/>
  <c r="F54" i="1"/>
  <c r="G54" i="1"/>
  <c r="H54" i="1"/>
  <c r="F55" i="1"/>
  <c r="G55" i="1"/>
  <c r="H55" i="1"/>
  <c r="F56" i="1"/>
  <c r="G56" i="1"/>
  <c r="H56" i="1"/>
  <c r="F57" i="1"/>
  <c r="G57" i="1"/>
  <c r="H57" i="1"/>
  <c r="F58" i="1"/>
  <c r="G58" i="1"/>
  <c r="H58" i="1"/>
  <c r="F59" i="1"/>
  <c r="G59" i="1"/>
  <c r="H59" i="1"/>
  <c r="F60" i="1"/>
  <c r="G60" i="1"/>
  <c r="H60" i="1"/>
  <c r="F61" i="1"/>
  <c r="G61" i="1"/>
  <c r="H61" i="1"/>
  <c r="F62" i="1"/>
  <c r="G62" i="1"/>
  <c r="H62" i="1"/>
  <c r="F63" i="1"/>
  <c r="G63" i="1"/>
  <c r="H63" i="1"/>
  <c r="F64" i="1"/>
  <c r="G64" i="1"/>
  <c r="H64" i="1"/>
  <c r="F65" i="1"/>
  <c r="G65" i="1"/>
  <c r="H65" i="1"/>
  <c r="F66" i="1"/>
  <c r="G66" i="1"/>
  <c r="H66" i="1"/>
  <c r="F67" i="1"/>
  <c r="G67" i="1"/>
  <c r="H67" i="1"/>
  <c r="F68" i="1"/>
  <c r="G68" i="1"/>
  <c r="H68" i="1"/>
  <c r="F69" i="1"/>
  <c r="G69" i="1"/>
  <c r="H69" i="1"/>
  <c r="F70" i="1"/>
  <c r="G70" i="1"/>
  <c r="H70" i="1"/>
  <c r="F71" i="1"/>
  <c r="G71" i="1"/>
  <c r="H71" i="1"/>
  <c r="F72" i="1"/>
  <c r="G72" i="1"/>
  <c r="H72" i="1"/>
  <c r="F73" i="1"/>
  <c r="G73" i="1"/>
  <c r="H73" i="1"/>
  <c r="F74" i="1"/>
  <c r="G74" i="1"/>
  <c r="H74" i="1"/>
  <c r="F75" i="1"/>
  <c r="G75" i="1"/>
  <c r="H75" i="1"/>
  <c r="F76" i="1"/>
  <c r="G76" i="1"/>
  <c r="H76" i="1"/>
  <c r="F77" i="1"/>
  <c r="G77" i="1"/>
  <c r="H77" i="1"/>
  <c r="F78" i="1"/>
  <c r="G78" i="1"/>
  <c r="H78" i="1"/>
  <c r="F79" i="1"/>
  <c r="G79" i="1"/>
  <c r="H79" i="1"/>
  <c r="F80" i="1"/>
  <c r="G80" i="1"/>
  <c r="H80" i="1"/>
  <c r="F81" i="1"/>
  <c r="G81" i="1"/>
  <c r="H81" i="1"/>
  <c r="F82" i="1"/>
  <c r="G82" i="1"/>
  <c r="H82" i="1"/>
  <c r="F83" i="1"/>
  <c r="G83" i="1"/>
  <c r="H83" i="1"/>
  <c r="F84" i="1"/>
  <c r="G84" i="1"/>
  <c r="H84" i="1"/>
  <c r="F85" i="1"/>
  <c r="G85" i="1"/>
  <c r="H85" i="1"/>
  <c r="F86" i="1"/>
  <c r="G86" i="1"/>
  <c r="H86" i="1"/>
  <c r="F87" i="1"/>
  <c r="G87" i="1"/>
  <c r="H87" i="1"/>
  <c r="F88" i="1"/>
  <c r="G88" i="1"/>
  <c r="H88" i="1"/>
  <c r="F89" i="1"/>
  <c r="G89" i="1"/>
  <c r="H89" i="1"/>
  <c r="F90" i="1"/>
  <c r="G90" i="1"/>
  <c r="H90" i="1"/>
  <c r="F91" i="1"/>
  <c r="G91" i="1"/>
  <c r="H91" i="1"/>
  <c r="F92" i="1"/>
  <c r="G92" i="1"/>
  <c r="H92" i="1"/>
  <c r="F93" i="1"/>
  <c r="G93" i="1"/>
  <c r="H93" i="1"/>
  <c r="F94" i="1"/>
  <c r="G94" i="1"/>
  <c r="H94" i="1"/>
  <c r="F95" i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G111" i="1"/>
  <c r="H111" i="1"/>
  <c r="F112" i="1"/>
  <c r="G112" i="1"/>
  <c r="H112" i="1"/>
  <c r="F113" i="1"/>
  <c r="G113" i="1"/>
  <c r="H113" i="1"/>
  <c r="F114" i="1"/>
  <c r="G114" i="1"/>
  <c r="H114" i="1"/>
  <c r="F115" i="1"/>
  <c r="G115" i="1"/>
  <c r="H115" i="1"/>
  <c r="F116" i="1"/>
  <c r="G116" i="1"/>
  <c r="H116" i="1"/>
  <c r="F117" i="1"/>
  <c r="G117" i="1"/>
  <c r="H117" i="1"/>
  <c r="F118" i="1"/>
  <c r="G118" i="1"/>
  <c r="H118" i="1"/>
  <c r="F119" i="1"/>
  <c r="G119" i="1"/>
  <c r="H119" i="1"/>
  <c r="F120" i="1"/>
  <c r="G120" i="1"/>
  <c r="H120" i="1"/>
  <c r="F121" i="1"/>
  <c r="G121" i="1"/>
  <c r="H121" i="1"/>
  <c r="F122" i="1"/>
  <c r="G122" i="1"/>
  <c r="H122" i="1"/>
  <c r="F123" i="1"/>
  <c r="G123" i="1"/>
  <c r="H123" i="1"/>
  <c r="F124" i="1"/>
  <c r="G124" i="1"/>
  <c r="H124" i="1"/>
  <c r="F125" i="1"/>
  <c r="G125" i="1"/>
  <c r="H125" i="1"/>
  <c r="F126" i="1"/>
  <c r="G126" i="1"/>
  <c r="H126" i="1"/>
  <c r="F127" i="1"/>
  <c r="G127" i="1"/>
  <c r="H127" i="1"/>
  <c r="F128" i="1"/>
  <c r="G128" i="1"/>
  <c r="H128" i="1"/>
  <c r="F129" i="1"/>
  <c r="G129" i="1"/>
  <c r="H129" i="1"/>
  <c r="F130" i="1"/>
  <c r="G130" i="1"/>
  <c r="H130" i="1"/>
  <c r="F131" i="1"/>
  <c r="G131" i="1"/>
  <c r="H131" i="1"/>
  <c r="F132" i="1"/>
  <c r="G132" i="1"/>
  <c r="H132" i="1"/>
  <c r="F133" i="1"/>
  <c r="G133" i="1"/>
  <c r="H133" i="1"/>
  <c r="F134" i="1"/>
  <c r="G134" i="1"/>
  <c r="H134" i="1"/>
  <c r="F135" i="1"/>
  <c r="G135" i="1"/>
  <c r="H135" i="1"/>
  <c r="F136" i="1"/>
  <c r="G136" i="1"/>
  <c r="H136" i="1"/>
  <c r="F137" i="1"/>
  <c r="G137" i="1"/>
  <c r="H137" i="1"/>
  <c r="F138" i="1"/>
  <c r="G138" i="1"/>
  <c r="H138" i="1"/>
  <c r="F139" i="1"/>
  <c r="G139" i="1"/>
  <c r="H139" i="1"/>
  <c r="F140" i="1"/>
  <c r="G140" i="1"/>
  <c r="H140" i="1"/>
  <c r="F141" i="1"/>
  <c r="G141" i="1"/>
  <c r="H141" i="1"/>
  <c r="F142" i="1"/>
  <c r="G142" i="1"/>
  <c r="H142" i="1"/>
  <c r="F143" i="1"/>
  <c r="G143" i="1"/>
  <c r="H143" i="1"/>
  <c r="F144" i="1"/>
  <c r="G144" i="1"/>
  <c r="H144" i="1"/>
  <c r="F145" i="1"/>
  <c r="G145" i="1"/>
  <c r="H145" i="1"/>
  <c r="F146" i="1"/>
  <c r="G146" i="1"/>
  <c r="H146" i="1"/>
  <c r="F147" i="1"/>
  <c r="G147" i="1"/>
  <c r="H147" i="1"/>
  <c r="F148" i="1"/>
  <c r="G148" i="1"/>
  <c r="H148" i="1"/>
  <c r="F149" i="1"/>
  <c r="G149" i="1"/>
  <c r="H149" i="1"/>
  <c r="F150" i="1"/>
  <c r="G150" i="1"/>
  <c r="H150" i="1"/>
  <c r="F151" i="1"/>
  <c r="G151" i="1"/>
  <c r="H151" i="1"/>
  <c r="F152" i="1"/>
  <c r="G152" i="1"/>
  <c r="H152" i="1"/>
  <c r="F153" i="1"/>
  <c r="G153" i="1"/>
  <c r="H153" i="1"/>
  <c r="F154" i="1"/>
  <c r="G154" i="1"/>
  <c r="H154" i="1"/>
  <c r="F155" i="1"/>
  <c r="G155" i="1"/>
  <c r="H155" i="1"/>
  <c r="F156" i="1"/>
  <c r="G156" i="1"/>
  <c r="H156" i="1"/>
  <c r="F157" i="1"/>
  <c r="G157" i="1"/>
  <c r="H157" i="1"/>
  <c r="F158" i="1"/>
  <c r="G158" i="1"/>
  <c r="H158" i="1"/>
  <c r="F159" i="1"/>
  <c r="G159" i="1"/>
  <c r="H159" i="1"/>
  <c r="F160" i="1"/>
  <c r="G160" i="1"/>
  <c r="H160" i="1"/>
  <c r="F161" i="1"/>
  <c r="G161" i="1"/>
  <c r="H161" i="1"/>
  <c r="F162" i="1"/>
  <c r="G162" i="1"/>
  <c r="H162" i="1"/>
  <c r="F163" i="1"/>
  <c r="G163" i="1"/>
  <c r="H163" i="1"/>
  <c r="F164" i="1"/>
  <c r="G164" i="1"/>
  <c r="H164" i="1"/>
  <c r="F165" i="1"/>
  <c r="G165" i="1"/>
  <c r="H165" i="1"/>
  <c r="F166" i="1"/>
  <c r="G166" i="1"/>
  <c r="H166" i="1"/>
  <c r="F167" i="1"/>
  <c r="G167" i="1"/>
  <c r="H167" i="1"/>
  <c r="F168" i="1"/>
  <c r="G168" i="1"/>
  <c r="H168" i="1"/>
  <c r="F169" i="1"/>
  <c r="G169" i="1"/>
  <c r="H169" i="1"/>
  <c r="F170" i="1"/>
  <c r="G170" i="1"/>
  <c r="H170" i="1"/>
  <c r="F171" i="1"/>
  <c r="G171" i="1"/>
  <c r="H171" i="1"/>
  <c r="F172" i="1"/>
  <c r="G172" i="1"/>
  <c r="H172" i="1"/>
  <c r="F173" i="1"/>
  <c r="G173" i="1"/>
  <c r="H173" i="1"/>
  <c r="F174" i="1"/>
  <c r="G174" i="1"/>
  <c r="H174" i="1"/>
  <c r="F175" i="1"/>
  <c r="G175" i="1"/>
  <c r="H175" i="1"/>
  <c r="F176" i="1"/>
  <c r="G176" i="1"/>
  <c r="H176" i="1"/>
  <c r="F177" i="1"/>
  <c r="G177" i="1"/>
  <c r="H177" i="1"/>
  <c r="F178" i="1"/>
  <c r="G178" i="1"/>
  <c r="H178" i="1"/>
  <c r="F179" i="1"/>
  <c r="G179" i="1"/>
  <c r="H179" i="1"/>
  <c r="F180" i="1"/>
  <c r="G180" i="1"/>
  <c r="H180" i="1"/>
  <c r="F181" i="1"/>
  <c r="G181" i="1"/>
  <c r="H181" i="1"/>
  <c r="F182" i="1"/>
  <c r="G182" i="1"/>
  <c r="H182" i="1"/>
  <c r="F183" i="1"/>
  <c r="G183" i="1"/>
  <c r="H183" i="1"/>
  <c r="F184" i="1"/>
  <c r="G184" i="1"/>
  <c r="H184" i="1"/>
  <c r="F185" i="1"/>
  <c r="G185" i="1"/>
  <c r="H185" i="1"/>
  <c r="F186" i="1"/>
  <c r="G186" i="1"/>
  <c r="H186" i="1"/>
  <c r="F187" i="1"/>
  <c r="G187" i="1"/>
  <c r="H187" i="1"/>
  <c r="F188" i="1"/>
  <c r="G188" i="1"/>
  <c r="H188" i="1"/>
  <c r="F189" i="1"/>
  <c r="G189" i="1"/>
  <c r="H189" i="1"/>
  <c r="F190" i="1"/>
  <c r="G190" i="1"/>
  <c r="H190" i="1"/>
  <c r="F191" i="1"/>
  <c r="G191" i="1"/>
  <c r="H191" i="1"/>
  <c r="F192" i="1"/>
  <c r="G192" i="1"/>
  <c r="H192" i="1"/>
  <c r="F193" i="1"/>
  <c r="G193" i="1"/>
  <c r="H193" i="1"/>
  <c r="F194" i="1"/>
  <c r="G194" i="1"/>
  <c r="H194" i="1"/>
  <c r="F195" i="1"/>
  <c r="G195" i="1"/>
  <c r="H195" i="1"/>
  <c r="F196" i="1"/>
  <c r="G196" i="1"/>
  <c r="H196" i="1"/>
  <c r="F197" i="1"/>
  <c r="G197" i="1"/>
  <c r="H197" i="1"/>
  <c r="F198" i="1"/>
  <c r="G198" i="1"/>
  <c r="H198" i="1"/>
  <c r="F199" i="1"/>
  <c r="G199" i="1"/>
  <c r="H199" i="1"/>
  <c r="F200" i="1"/>
  <c r="G200" i="1"/>
  <c r="H200" i="1"/>
  <c r="F201" i="1"/>
  <c r="G201" i="1"/>
  <c r="H201" i="1"/>
  <c r="F202" i="1"/>
  <c r="G202" i="1"/>
  <c r="H202" i="1"/>
  <c r="F203" i="1"/>
  <c r="G203" i="1"/>
  <c r="H203" i="1"/>
  <c r="F204" i="1"/>
  <c r="G204" i="1"/>
  <c r="H204" i="1"/>
  <c r="F205" i="1"/>
  <c r="G205" i="1"/>
  <c r="H205" i="1"/>
  <c r="F206" i="1"/>
  <c r="G206" i="1"/>
  <c r="H206" i="1"/>
  <c r="F207" i="1"/>
  <c r="G207" i="1"/>
  <c r="H207" i="1"/>
  <c r="F208" i="1"/>
  <c r="G208" i="1"/>
  <c r="H208" i="1"/>
  <c r="F209" i="1"/>
  <c r="G209" i="1"/>
  <c r="H209" i="1"/>
  <c r="F210" i="1"/>
  <c r="G210" i="1"/>
  <c r="H210" i="1"/>
  <c r="F211" i="1"/>
  <c r="G211" i="1"/>
  <c r="H211" i="1"/>
  <c r="F212" i="1"/>
  <c r="G212" i="1"/>
  <c r="H212" i="1"/>
  <c r="F213" i="1"/>
  <c r="G213" i="1"/>
  <c r="H213" i="1"/>
  <c r="F214" i="1"/>
  <c r="G214" i="1"/>
  <c r="H214" i="1"/>
  <c r="F215" i="1"/>
  <c r="G215" i="1"/>
  <c r="H215" i="1"/>
  <c r="F216" i="1"/>
  <c r="G216" i="1"/>
  <c r="H216" i="1"/>
  <c r="F217" i="1"/>
  <c r="G217" i="1"/>
  <c r="H217" i="1"/>
  <c r="F218" i="1"/>
  <c r="G218" i="1"/>
  <c r="H218" i="1"/>
  <c r="F219" i="1"/>
  <c r="G219" i="1"/>
  <c r="H219" i="1"/>
  <c r="F220" i="1"/>
  <c r="G220" i="1"/>
  <c r="H220" i="1"/>
  <c r="F221" i="1"/>
  <c r="G221" i="1"/>
  <c r="H221" i="1"/>
  <c r="F222" i="1"/>
  <c r="G222" i="1"/>
  <c r="H222" i="1"/>
  <c r="F223" i="1"/>
  <c r="G223" i="1"/>
  <c r="H223" i="1"/>
  <c r="F224" i="1"/>
  <c r="G224" i="1"/>
  <c r="H224" i="1"/>
  <c r="F225" i="1"/>
  <c r="G225" i="1"/>
  <c r="H225" i="1"/>
  <c r="F226" i="1"/>
  <c r="G226" i="1"/>
  <c r="H226" i="1"/>
  <c r="F227" i="1"/>
  <c r="G227" i="1"/>
  <c r="H227" i="1"/>
  <c r="F228" i="1"/>
  <c r="G228" i="1"/>
  <c r="H228" i="1"/>
  <c r="F229" i="1"/>
  <c r="G229" i="1"/>
  <c r="H229" i="1"/>
  <c r="F230" i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260" i="1"/>
  <c r="G260" i="1"/>
  <c r="H260" i="1"/>
  <c r="F261" i="1"/>
  <c r="G261" i="1"/>
  <c r="H261" i="1"/>
  <c r="F262" i="1"/>
  <c r="G262" i="1"/>
  <c r="H262" i="1"/>
  <c r="F263" i="1"/>
  <c r="G263" i="1"/>
  <c r="H263" i="1"/>
  <c r="F264" i="1"/>
  <c r="G264" i="1"/>
  <c r="H264" i="1"/>
  <c r="F265" i="1"/>
  <c r="G265" i="1"/>
  <c r="H265" i="1"/>
  <c r="F266" i="1"/>
  <c r="G266" i="1"/>
  <c r="H266" i="1"/>
  <c r="F267" i="1"/>
  <c r="G267" i="1"/>
  <c r="H267" i="1"/>
  <c r="F268" i="1"/>
  <c r="G268" i="1"/>
  <c r="H268" i="1"/>
  <c r="F269" i="1"/>
  <c r="G269" i="1"/>
  <c r="H269" i="1"/>
  <c r="F270" i="1"/>
  <c r="G270" i="1"/>
  <c r="H270" i="1"/>
  <c r="F271" i="1"/>
  <c r="G271" i="1"/>
  <c r="H271" i="1"/>
  <c r="F272" i="1"/>
  <c r="G272" i="1"/>
  <c r="H272" i="1"/>
  <c r="F273" i="1"/>
  <c r="G273" i="1"/>
  <c r="H273" i="1"/>
  <c r="F274" i="1"/>
  <c r="G274" i="1"/>
  <c r="H274" i="1"/>
  <c r="F275" i="1"/>
  <c r="G275" i="1"/>
  <c r="H275" i="1"/>
  <c r="F276" i="1"/>
  <c r="G276" i="1"/>
  <c r="H276" i="1"/>
  <c r="F277" i="1"/>
  <c r="G277" i="1"/>
  <c r="H277" i="1"/>
  <c r="F278" i="1"/>
  <c r="G278" i="1"/>
  <c r="H278" i="1"/>
  <c r="F279" i="1"/>
  <c r="G279" i="1"/>
  <c r="H279" i="1"/>
  <c r="F280" i="1"/>
  <c r="G280" i="1"/>
  <c r="H280" i="1"/>
  <c r="F281" i="1"/>
  <c r="G281" i="1"/>
  <c r="H281" i="1"/>
  <c r="F282" i="1"/>
  <c r="G282" i="1"/>
  <c r="H282" i="1"/>
  <c r="F283" i="1"/>
  <c r="G283" i="1"/>
  <c r="H283" i="1"/>
  <c r="F284" i="1"/>
  <c r="G284" i="1"/>
  <c r="H284" i="1"/>
  <c r="F285" i="1"/>
  <c r="G285" i="1"/>
  <c r="H285" i="1"/>
  <c r="F286" i="1"/>
  <c r="G286" i="1"/>
  <c r="H286" i="1"/>
  <c r="F287" i="1"/>
  <c r="G287" i="1"/>
  <c r="H287" i="1"/>
  <c r="F288" i="1"/>
  <c r="G288" i="1"/>
  <c r="H28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F304" i="1"/>
  <c r="G304" i="1"/>
  <c r="H304" i="1"/>
  <c r="F305" i="1"/>
  <c r="G305" i="1"/>
  <c r="H305" i="1"/>
  <c r="F306" i="1"/>
  <c r="G306" i="1"/>
  <c r="H306" i="1"/>
  <c r="F307" i="1"/>
  <c r="G307" i="1"/>
  <c r="H307" i="1"/>
  <c r="F308" i="1"/>
  <c r="G308" i="1"/>
  <c r="H308" i="1"/>
  <c r="F309" i="1"/>
  <c r="G309" i="1"/>
  <c r="H309" i="1"/>
  <c r="F310" i="1"/>
  <c r="G310" i="1"/>
  <c r="H310" i="1"/>
  <c r="F311" i="1"/>
  <c r="G311" i="1"/>
  <c r="H311" i="1"/>
  <c r="F312" i="1"/>
  <c r="G312" i="1"/>
  <c r="H312" i="1"/>
  <c r="F313" i="1"/>
  <c r="G313" i="1"/>
  <c r="H313" i="1"/>
  <c r="F314" i="1"/>
  <c r="G314" i="1"/>
  <c r="H314" i="1"/>
  <c r="F315" i="1"/>
  <c r="G315" i="1"/>
  <c r="H315" i="1"/>
  <c r="F316" i="1"/>
  <c r="G316" i="1"/>
  <c r="H316" i="1"/>
  <c r="F317" i="1"/>
  <c r="G317" i="1"/>
  <c r="H317" i="1"/>
  <c r="F318" i="1"/>
  <c r="G318" i="1"/>
  <c r="H318" i="1"/>
  <c r="F319" i="1"/>
  <c r="G319" i="1"/>
  <c r="H319" i="1"/>
  <c r="F320" i="1"/>
  <c r="G320" i="1"/>
  <c r="H320" i="1"/>
  <c r="F321" i="1"/>
  <c r="G321" i="1"/>
  <c r="H321" i="1"/>
  <c r="F322" i="1"/>
  <c r="G322" i="1"/>
  <c r="H322" i="1"/>
  <c r="F323" i="1"/>
  <c r="G323" i="1"/>
  <c r="H323" i="1"/>
  <c r="F324" i="1"/>
  <c r="G324" i="1"/>
  <c r="H324" i="1"/>
  <c r="F325" i="1"/>
  <c r="G325" i="1"/>
  <c r="H325" i="1"/>
  <c r="F326" i="1"/>
  <c r="G326" i="1"/>
  <c r="H326" i="1"/>
  <c r="F327" i="1"/>
  <c r="G327" i="1"/>
  <c r="H327" i="1"/>
  <c r="H9" i="1"/>
  <c r="G9" i="1"/>
  <c r="F9" i="1"/>
  <c r="C7" i="1"/>
  <c r="J7" i="1" s="1"/>
  <c r="D7" i="1"/>
  <c r="B7" i="1"/>
  <c r="X327" i="1"/>
  <c r="V327" i="1"/>
  <c r="X326" i="1"/>
  <c r="V326" i="1"/>
  <c r="X325" i="1"/>
  <c r="V325" i="1"/>
  <c r="X324" i="1"/>
  <c r="V324" i="1"/>
  <c r="X323" i="1"/>
  <c r="V323" i="1"/>
  <c r="X322" i="1"/>
  <c r="V322" i="1"/>
  <c r="X321" i="1"/>
  <c r="V321" i="1"/>
  <c r="X320" i="1"/>
  <c r="V320" i="1"/>
  <c r="X319" i="1"/>
  <c r="V319" i="1"/>
  <c r="X318" i="1"/>
  <c r="V318" i="1"/>
  <c r="X317" i="1"/>
  <c r="V317" i="1"/>
  <c r="X316" i="1"/>
  <c r="V316" i="1"/>
  <c r="X315" i="1"/>
  <c r="V315" i="1"/>
  <c r="X314" i="1"/>
  <c r="V314" i="1"/>
  <c r="X313" i="1"/>
  <c r="V313" i="1"/>
  <c r="X312" i="1"/>
  <c r="V312" i="1"/>
  <c r="X311" i="1"/>
  <c r="V311" i="1"/>
  <c r="X310" i="1"/>
  <c r="V310" i="1"/>
  <c r="X309" i="1"/>
  <c r="V309" i="1"/>
  <c r="X308" i="1"/>
  <c r="V308" i="1"/>
  <c r="X307" i="1"/>
  <c r="V307" i="1"/>
  <c r="X306" i="1"/>
  <c r="V306" i="1"/>
  <c r="X305" i="1"/>
  <c r="V305" i="1"/>
  <c r="X304" i="1"/>
  <c r="V304" i="1"/>
  <c r="X303" i="1"/>
  <c r="V303" i="1"/>
  <c r="X302" i="1"/>
  <c r="V302" i="1"/>
  <c r="X301" i="1"/>
  <c r="V301" i="1"/>
  <c r="X300" i="1"/>
  <c r="V300" i="1"/>
  <c r="X299" i="1"/>
  <c r="V299" i="1"/>
  <c r="X298" i="1"/>
  <c r="V298" i="1"/>
  <c r="X297" i="1"/>
  <c r="V297" i="1"/>
  <c r="X296" i="1"/>
  <c r="V296" i="1"/>
  <c r="X295" i="1"/>
  <c r="V295" i="1"/>
  <c r="X294" i="1"/>
  <c r="V294" i="1"/>
  <c r="X293" i="1"/>
  <c r="V293" i="1"/>
  <c r="X292" i="1"/>
  <c r="V292" i="1"/>
  <c r="X291" i="1"/>
  <c r="V291" i="1"/>
  <c r="X290" i="1"/>
  <c r="V290" i="1"/>
  <c r="X289" i="1"/>
  <c r="V289" i="1"/>
  <c r="X288" i="1"/>
  <c r="V288" i="1"/>
  <c r="X287" i="1"/>
  <c r="V287" i="1"/>
  <c r="X286" i="1"/>
  <c r="V286" i="1"/>
  <c r="X285" i="1"/>
  <c r="V285" i="1"/>
  <c r="X284" i="1"/>
  <c r="V284" i="1"/>
  <c r="X283" i="1"/>
  <c r="V283" i="1"/>
  <c r="X282" i="1"/>
  <c r="V282" i="1"/>
  <c r="X281" i="1"/>
  <c r="V281" i="1"/>
  <c r="X280" i="1"/>
  <c r="V280" i="1"/>
  <c r="X279" i="1"/>
  <c r="V279" i="1"/>
  <c r="X278" i="1"/>
  <c r="V278" i="1"/>
  <c r="X277" i="1"/>
  <c r="V277" i="1"/>
  <c r="X276" i="1"/>
  <c r="V276" i="1"/>
  <c r="X275" i="1"/>
  <c r="V275" i="1"/>
  <c r="X274" i="1"/>
  <c r="V274" i="1"/>
  <c r="X273" i="1"/>
  <c r="V273" i="1"/>
  <c r="X272" i="1"/>
  <c r="V272" i="1"/>
  <c r="X271" i="1"/>
  <c r="V271" i="1"/>
  <c r="X270" i="1"/>
  <c r="V270" i="1"/>
  <c r="X269" i="1"/>
  <c r="V269" i="1"/>
  <c r="X268" i="1"/>
  <c r="V268" i="1"/>
  <c r="X267" i="1"/>
  <c r="V267" i="1"/>
  <c r="X266" i="1"/>
  <c r="V266" i="1"/>
  <c r="X265" i="1"/>
  <c r="V265" i="1"/>
  <c r="X264" i="1"/>
  <c r="V264" i="1"/>
  <c r="X263" i="1"/>
  <c r="V263" i="1"/>
  <c r="X262" i="1"/>
  <c r="V262" i="1"/>
  <c r="X261" i="1"/>
  <c r="V261" i="1"/>
  <c r="X260" i="1"/>
  <c r="V260" i="1"/>
  <c r="X259" i="1"/>
  <c r="V259" i="1"/>
  <c r="X258" i="1"/>
  <c r="V258" i="1"/>
  <c r="X257" i="1"/>
  <c r="V257" i="1"/>
  <c r="X256" i="1"/>
  <c r="V256" i="1"/>
  <c r="X255" i="1"/>
  <c r="V255" i="1"/>
  <c r="X254" i="1"/>
  <c r="V254" i="1"/>
  <c r="X253" i="1"/>
  <c r="V253" i="1"/>
  <c r="X252" i="1"/>
  <c r="V252" i="1"/>
  <c r="X251" i="1"/>
  <c r="V251" i="1"/>
  <c r="X250" i="1"/>
  <c r="V250" i="1"/>
  <c r="X249" i="1"/>
  <c r="V249" i="1"/>
  <c r="X248" i="1"/>
  <c r="V248" i="1"/>
  <c r="X247" i="1"/>
  <c r="V247" i="1"/>
  <c r="X246" i="1"/>
  <c r="V246" i="1"/>
  <c r="X245" i="1"/>
  <c r="V245" i="1"/>
  <c r="X244" i="1"/>
  <c r="V244" i="1"/>
  <c r="X243" i="1"/>
  <c r="V243" i="1"/>
  <c r="X242" i="1"/>
  <c r="V242" i="1"/>
  <c r="X241" i="1"/>
  <c r="V241" i="1"/>
  <c r="X240" i="1"/>
  <c r="V240" i="1"/>
  <c r="X239" i="1"/>
  <c r="V239" i="1"/>
  <c r="X238" i="1"/>
  <c r="V238" i="1"/>
  <c r="X237" i="1"/>
  <c r="V237" i="1"/>
  <c r="X236" i="1"/>
  <c r="V236" i="1"/>
  <c r="X235" i="1"/>
  <c r="V235" i="1"/>
  <c r="X234" i="1"/>
  <c r="V234" i="1"/>
  <c r="X233" i="1"/>
  <c r="V233" i="1"/>
  <c r="X232" i="1"/>
  <c r="V232" i="1"/>
  <c r="X231" i="1"/>
  <c r="V231" i="1"/>
  <c r="X230" i="1"/>
  <c r="V230" i="1"/>
  <c r="X229" i="1"/>
  <c r="V229" i="1"/>
  <c r="X228" i="1"/>
  <c r="V228" i="1"/>
  <c r="X227" i="1"/>
  <c r="V227" i="1"/>
  <c r="X226" i="1"/>
  <c r="V226" i="1"/>
  <c r="X225" i="1"/>
  <c r="V225" i="1"/>
  <c r="X224" i="1"/>
  <c r="V224" i="1"/>
  <c r="X223" i="1"/>
  <c r="V223" i="1"/>
  <c r="X222" i="1"/>
  <c r="V222" i="1"/>
  <c r="X221" i="1"/>
  <c r="V221" i="1"/>
  <c r="X220" i="1"/>
  <c r="V220" i="1"/>
  <c r="X219" i="1"/>
  <c r="V219" i="1"/>
  <c r="X218" i="1"/>
  <c r="V218" i="1"/>
  <c r="X217" i="1"/>
  <c r="V217" i="1"/>
  <c r="X216" i="1"/>
  <c r="V216" i="1"/>
  <c r="X215" i="1"/>
  <c r="V215" i="1"/>
  <c r="X214" i="1"/>
  <c r="V214" i="1"/>
  <c r="X213" i="1"/>
  <c r="V213" i="1"/>
  <c r="X212" i="1"/>
  <c r="V212" i="1"/>
  <c r="X211" i="1"/>
  <c r="V211" i="1"/>
  <c r="X210" i="1"/>
  <c r="V210" i="1"/>
  <c r="X209" i="1"/>
  <c r="V209" i="1"/>
  <c r="X208" i="1"/>
  <c r="V208" i="1"/>
  <c r="X207" i="1"/>
  <c r="V207" i="1"/>
  <c r="X206" i="1"/>
  <c r="V206" i="1"/>
  <c r="X205" i="1"/>
  <c r="V205" i="1"/>
  <c r="X204" i="1"/>
  <c r="V204" i="1"/>
  <c r="X203" i="1"/>
  <c r="V203" i="1"/>
  <c r="X202" i="1"/>
  <c r="V202" i="1"/>
  <c r="X201" i="1"/>
  <c r="V201" i="1"/>
  <c r="X200" i="1"/>
  <c r="V200" i="1"/>
  <c r="X199" i="1"/>
  <c r="V199" i="1"/>
  <c r="X198" i="1"/>
  <c r="V198" i="1"/>
  <c r="X197" i="1"/>
  <c r="V197" i="1"/>
  <c r="X196" i="1"/>
  <c r="V196" i="1"/>
  <c r="X195" i="1"/>
  <c r="V195" i="1"/>
  <c r="X194" i="1"/>
  <c r="V194" i="1"/>
  <c r="X193" i="1"/>
  <c r="V193" i="1"/>
  <c r="X192" i="1"/>
  <c r="V192" i="1"/>
  <c r="X191" i="1"/>
  <c r="V191" i="1"/>
  <c r="X190" i="1"/>
  <c r="V190" i="1"/>
  <c r="X189" i="1"/>
  <c r="V189" i="1"/>
  <c r="X188" i="1"/>
  <c r="V188" i="1"/>
  <c r="X187" i="1"/>
  <c r="V187" i="1"/>
  <c r="X186" i="1"/>
  <c r="V186" i="1"/>
  <c r="X185" i="1"/>
  <c r="V185" i="1"/>
  <c r="X184" i="1"/>
  <c r="V184" i="1"/>
  <c r="X183" i="1"/>
  <c r="V183" i="1"/>
  <c r="X182" i="1"/>
  <c r="V182" i="1"/>
  <c r="X181" i="1"/>
  <c r="V181" i="1"/>
  <c r="X180" i="1"/>
  <c r="V180" i="1"/>
  <c r="X179" i="1"/>
  <c r="V179" i="1"/>
  <c r="X178" i="1"/>
  <c r="V178" i="1"/>
  <c r="X177" i="1"/>
  <c r="V177" i="1"/>
  <c r="X176" i="1"/>
  <c r="V176" i="1"/>
  <c r="X175" i="1"/>
  <c r="V175" i="1"/>
  <c r="X174" i="1"/>
  <c r="V174" i="1"/>
  <c r="X173" i="1"/>
  <c r="V173" i="1"/>
  <c r="X172" i="1"/>
  <c r="V172" i="1"/>
  <c r="X171" i="1"/>
  <c r="V171" i="1"/>
  <c r="X170" i="1"/>
  <c r="V170" i="1"/>
  <c r="X169" i="1"/>
  <c r="V169" i="1"/>
  <c r="X168" i="1"/>
  <c r="V168" i="1"/>
  <c r="X167" i="1"/>
  <c r="V167" i="1"/>
  <c r="X166" i="1"/>
  <c r="V166" i="1"/>
  <c r="X165" i="1"/>
  <c r="V165" i="1"/>
  <c r="X164" i="1"/>
  <c r="V164" i="1"/>
  <c r="X163" i="1"/>
  <c r="V163" i="1"/>
  <c r="X162" i="1"/>
  <c r="V162" i="1"/>
  <c r="X161" i="1"/>
  <c r="V161" i="1"/>
  <c r="X160" i="1"/>
  <c r="V160" i="1"/>
  <c r="X159" i="1"/>
  <c r="V159" i="1"/>
  <c r="X158" i="1"/>
  <c r="V158" i="1"/>
  <c r="X157" i="1"/>
  <c r="V157" i="1"/>
  <c r="X156" i="1"/>
  <c r="V156" i="1"/>
  <c r="X155" i="1"/>
  <c r="V155" i="1"/>
  <c r="X154" i="1"/>
  <c r="V154" i="1"/>
  <c r="X153" i="1"/>
  <c r="V153" i="1"/>
  <c r="X152" i="1"/>
  <c r="V152" i="1"/>
  <c r="X151" i="1"/>
  <c r="V151" i="1"/>
  <c r="X150" i="1"/>
  <c r="V150" i="1"/>
  <c r="X149" i="1"/>
  <c r="V149" i="1"/>
  <c r="X148" i="1"/>
  <c r="V148" i="1"/>
  <c r="X147" i="1"/>
  <c r="V147" i="1"/>
  <c r="X146" i="1"/>
  <c r="V146" i="1"/>
  <c r="X145" i="1"/>
  <c r="V145" i="1"/>
  <c r="X144" i="1"/>
  <c r="V144" i="1"/>
  <c r="X143" i="1"/>
  <c r="V143" i="1"/>
  <c r="X142" i="1"/>
  <c r="V142" i="1"/>
  <c r="X141" i="1"/>
  <c r="V141" i="1"/>
  <c r="X140" i="1"/>
  <c r="V140" i="1"/>
  <c r="X139" i="1"/>
  <c r="V139" i="1"/>
  <c r="X138" i="1"/>
  <c r="V138" i="1"/>
  <c r="X137" i="1"/>
  <c r="V137" i="1"/>
  <c r="X136" i="1"/>
  <c r="V136" i="1"/>
  <c r="X135" i="1"/>
  <c r="V135" i="1"/>
  <c r="X134" i="1"/>
  <c r="V134" i="1"/>
  <c r="X133" i="1"/>
  <c r="V133" i="1"/>
  <c r="X132" i="1"/>
  <c r="V132" i="1"/>
  <c r="X131" i="1"/>
  <c r="V131" i="1"/>
  <c r="X130" i="1"/>
  <c r="V130" i="1"/>
  <c r="X129" i="1"/>
  <c r="V129" i="1"/>
  <c r="X128" i="1"/>
  <c r="V128" i="1"/>
  <c r="X127" i="1"/>
  <c r="V127" i="1"/>
  <c r="X126" i="1"/>
  <c r="V126" i="1"/>
  <c r="X125" i="1"/>
  <c r="V125" i="1"/>
  <c r="X124" i="1"/>
  <c r="V124" i="1"/>
  <c r="X123" i="1"/>
  <c r="V123" i="1"/>
  <c r="X122" i="1"/>
  <c r="V122" i="1"/>
  <c r="X121" i="1"/>
  <c r="V121" i="1"/>
  <c r="X120" i="1"/>
  <c r="V120" i="1"/>
  <c r="X119" i="1"/>
  <c r="V119" i="1"/>
  <c r="X118" i="1"/>
  <c r="V118" i="1"/>
  <c r="X117" i="1"/>
  <c r="V117" i="1"/>
  <c r="X116" i="1"/>
  <c r="V116" i="1"/>
  <c r="X115" i="1"/>
  <c r="V115" i="1"/>
  <c r="X114" i="1"/>
  <c r="V114" i="1"/>
  <c r="X113" i="1"/>
  <c r="V113" i="1"/>
  <c r="X112" i="1"/>
  <c r="V112" i="1"/>
  <c r="X111" i="1"/>
  <c r="V111" i="1"/>
  <c r="X110" i="1"/>
  <c r="V110" i="1"/>
  <c r="X109" i="1"/>
  <c r="V109" i="1"/>
  <c r="X108" i="1"/>
  <c r="V108" i="1"/>
  <c r="X107" i="1"/>
  <c r="V107" i="1"/>
  <c r="X106" i="1"/>
  <c r="V106" i="1"/>
  <c r="X105" i="1"/>
  <c r="V105" i="1"/>
  <c r="X104" i="1"/>
  <c r="V104" i="1"/>
  <c r="X103" i="1"/>
  <c r="V103" i="1"/>
  <c r="X102" i="1"/>
  <c r="V102" i="1"/>
  <c r="X101" i="1"/>
  <c r="V101" i="1"/>
  <c r="X100" i="1"/>
  <c r="V100" i="1"/>
  <c r="X99" i="1"/>
  <c r="V99" i="1"/>
  <c r="X98" i="1"/>
  <c r="V98" i="1"/>
  <c r="X97" i="1"/>
  <c r="V97" i="1"/>
  <c r="X96" i="1"/>
  <c r="V96" i="1"/>
  <c r="X95" i="1"/>
  <c r="V95" i="1"/>
  <c r="X94" i="1"/>
  <c r="V94" i="1"/>
  <c r="X93" i="1"/>
  <c r="V93" i="1"/>
  <c r="X92" i="1"/>
  <c r="V92" i="1"/>
  <c r="X91" i="1"/>
  <c r="V91" i="1"/>
  <c r="X90" i="1"/>
  <c r="V90" i="1"/>
  <c r="X89" i="1"/>
  <c r="V89" i="1"/>
  <c r="X88" i="1"/>
  <c r="V88" i="1"/>
  <c r="X87" i="1"/>
  <c r="V87" i="1"/>
  <c r="X86" i="1"/>
  <c r="V86" i="1"/>
  <c r="X85" i="1"/>
  <c r="V85" i="1"/>
  <c r="X84" i="1"/>
  <c r="V84" i="1"/>
  <c r="X83" i="1"/>
  <c r="V83" i="1"/>
  <c r="X82" i="1"/>
  <c r="V82" i="1"/>
  <c r="X81" i="1"/>
  <c r="V81" i="1"/>
  <c r="X80" i="1"/>
  <c r="V80" i="1"/>
  <c r="X79" i="1"/>
  <c r="V79" i="1"/>
  <c r="X78" i="1"/>
  <c r="V78" i="1"/>
  <c r="X77" i="1"/>
  <c r="V77" i="1"/>
  <c r="X76" i="1"/>
  <c r="V76" i="1"/>
  <c r="X75" i="1"/>
  <c r="V75" i="1"/>
  <c r="X74" i="1"/>
  <c r="V74" i="1"/>
  <c r="X73" i="1"/>
  <c r="V73" i="1"/>
  <c r="X72" i="1"/>
  <c r="V72" i="1"/>
  <c r="X71" i="1"/>
  <c r="V71" i="1"/>
  <c r="X70" i="1"/>
  <c r="V70" i="1"/>
  <c r="X69" i="1"/>
  <c r="V69" i="1"/>
  <c r="X68" i="1"/>
  <c r="V68" i="1"/>
  <c r="X67" i="1"/>
  <c r="V67" i="1"/>
  <c r="X66" i="1"/>
  <c r="V66" i="1"/>
  <c r="X65" i="1"/>
  <c r="V65" i="1"/>
  <c r="X64" i="1"/>
  <c r="V64" i="1"/>
  <c r="X63" i="1"/>
  <c r="V63" i="1"/>
  <c r="X62" i="1"/>
  <c r="V62" i="1"/>
  <c r="X61" i="1"/>
  <c r="V61" i="1"/>
  <c r="X60" i="1"/>
  <c r="V60" i="1"/>
  <c r="X59" i="1"/>
  <c r="V59" i="1"/>
  <c r="X58" i="1"/>
  <c r="V58" i="1"/>
  <c r="X57" i="1"/>
  <c r="V57" i="1"/>
  <c r="X56" i="1"/>
  <c r="V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X48" i="1"/>
  <c r="V48" i="1"/>
  <c r="X47" i="1"/>
  <c r="V47" i="1"/>
  <c r="X46" i="1"/>
  <c r="V46" i="1"/>
  <c r="X45" i="1"/>
  <c r="V45" i="1"/>
  <c r="X44" i="1"/>
  <c r="V44" i="1"/>
  <c r="X43" i="1"/>
  <c r="V43" i="1"/>
  <c r="X42" i="1"/>
  <c r="V42" i="1"/>
  <c r="X41" i="1"/>
  <c r="V41" i="1"/>
  <c r="X40" i="1"/>
  <c r="V40" i="1"/>
  <c r="X39" i="1"/>
  <c r="V39" i="1"/>
  <c r="X38" i="1"/>
  <c r="V38" i="1"/>
  <c r="X37" i="1"/>
  <c r="V37" i="1"/>
  <c r="X36" i="1"/>
  <c r="V36" i="1"/>
  <c r="X35" i="1"/>
  <c r="V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X24" i="1"/>
  <c r="V24" i="1"/>
  <c r="X23" i="1"/>
  <c r="V23" i="1"/>
  <c r="X22" i="1"/>
  <c r="V22" i="1"/>
  <c r="X21" i="1"/>
  <c r="V21" i="1"/>
  <c r="X20" i="1"/>
  <c r="V20" i="1"/>
  <c r="X19" i="1"/>
  <c r="V19" i="1"/>
  <c r="X18" i="1"/>
  <c r="V18" i="1"/>
  <c r="X17" i="1"/>
  <c r="V17" i="1"/>
  <c r="X16" i="1"/>
  <c r="V16" i="1"/>
  <c r="X15" i="1"/>
  <c r="V15" i="1"/>
  <c r="X14" i="1"/>
  <c r="V14" i="1"/>
  <c r="X13" i="1"/>
  <c r="V13" i="1"/>
  <c r="X12" i="1"/>
  <c r="V12" i="1"/>
  <c r="X11" i="1"/>
  <c r="V11" i="1"/>
  <c r="X10" i="1"/>
  <c r="V10" i="1"/>
  <c r="X9" i="1"/>
  <c r="V9" i="1"/>
  <c r="Z118" i="1" l="1"/>
  <c r="Z124" i="1"/>
  <c r="Z136" i="1"/>
  <c r="Z138" i="1"/>
  <c r="Z144" i="1"/>
  <c r="Z146" i="1"/>
  <c r="Z172" i="1"/>
  <c r="Z176" i="1"/>
  <c r="Z152" i="1"/>
  <c r="Z204" i="1"/>
  <c r="F7" i="1"/>
  <c r="L7" i="1"/>
  <c r="Z60" i="1"/>
  <c r="G7" i="1"/>
  <c r="H7" i="1"/>
  <c r="K7" i="1"/>
  <c r="Z208" i="1"/>
  <c r="Z154" i="1"/>
  <c r="Z71" i="1"/>
  <c r="Z75" i="1"/>
  <c r="Z103" i="1"/>
  <c r="Z107" i="1"/>
  <c r="Z109" i="1"/>
  <c r="Z115" i="1"/>
  <c r="Z209" i="1"/>
  <c r="Z213" i="1"/>
  <c r="Z217" i="1"/>
  <c r="Z229" i="1"/>
  <c r="Z303" i="1"/>
  <c r="Z307" i="1"/>
  <c r="Z311" i="1"/>
  <c r="Z319" i="1"/>
  <c r="Z323" i="1"/>
  <c r="Z327" i="1"/>
  <c r="Z64" i="1"/>
  <c r="Z68" i="1"/>
  <c r="Z126" i="1"/>
  <c r="Z184" i="1"/>
  <c r="Z226" i="1"/>
  <c r="Z244" i="1"/>
  <c r="Z266" i="1"/>
  <c r="Z274" i="1"/>
  <c r="Z288" i="1"/>
  <c r="Z30" i="1"/>
  <c r="Z32" i="1"/>
  <c r="Z36" i="1"/>
  <c r="Z46" i="1"/>
  <c r="Z50" i="1"/>
  <c r="Z52" i="1"/>
  <c r="Z58" i="1"/>
  <c r="Z77" i="1"/>
  <c r="Z155" i="1"/>
  <c r="Z219" i="1"/>
  <c r="Z29" i="1"/>
  <c r="Z31" i="1"/>
  <c r="Z33" i="1"/>
  <c r="Z35" i="1"/>
  <c r="Z292" i="1"/>
  <c r="Z296" i="1"/>
  <c r="Z306" i="1"/>
  <c r="Z308" i="1"/>
  <c r="Z130" i="1"/>
  <c r="Z132" i="1"/>
  <c r="Z223" i="1"/>
  <c r="Z267" i="1"/>
  <c r="Z10" i="1"/>
  <c r="Z12" i="1"/>
  <c r="Z20" i="1"/>
  <c r="Z42" i="1"/>
  <c r="Z81" i="1"/>
  <c r="Z85" i="1"/>
  <c r="Z97" i="1"/>
  <c r="Z165" i="1"/>
  <c r="Z167" i="1"/>
  <c r="Z171" i="1"/>
  <c r="Z190" i="1"/>
  <c r="Z192" i="1"/>
  <c r="Z224" i="1"/>
  <c r="Z254" i="1"/>
  <c r="Z256" i="1"/>
  <c r="Z258" i="1"/>
  <c r="Z262" i="1"/>
  <c r="Z264" i="1"/>
  <c r="Z270" i="1"/>
  <c r="Z272" i="1"/>
  <c r="Z278" i="1"/>
  <c r="Z282" i="1"/>
  <c r="Z286" i="1"/>
  <c r="Z313" i="1"/>
  <c r="Z45" i="1"/>
  <c r="Z55" i="1"/>
  <c r="Z70" i="1"/>
  <c r="Z72" i="1"/>
  <c r="Z101" i="1"/>
  <c r="Z113" i="1"/>
  <c r="Z119" i="1"/>
  <c r="Z121" i="1"/>
  <c r="Z134" i="1"/>
  <c r="Z148" i="1"/>
  <c r="Z231" i="1"/>
  <c r="Z15" i="1"/>
  <c r="Z47" i="1"/>
  <c r="Z53" i="1"/>
  <c r="Z140" i="1"/>
  <c r="Z161" i="1"/>
  <c r="Z163" i="1"/>
  <c r="Z173" i="1"/>
  <c r="Z177" i="1"/>
  <c r="Z179" i="1"/>
  <c r="Z181" i="1"/>
  <c r="Z200" i="1"/>
  <c r="Z202" i="1"/>
  <c r="Z212" i="1"/>
  <c r="Z214" i="1"/>
  <c r="Z216" i="1"/>
  <c r="Z250" i="1"/>
  <c r="Z260" i="1"/>
  <c r="Z281" i="1"/>
  <c r="Z283" i="1"/>
  <c r="Z322" i="1"/>
  <c r="Z324" i="1"/>
  <c r="Z13" i="1"/>
  <c r="Z26" i="1"/>
  <c r="Z28" i="1"/>
  <c r="Z61" i="1"/>
  <c r="Z63" i="1"/>
  <c r="Z86" i="1"/>
  <c r="Z88" i="1"/>
  <c r="Z90" i="1"/>
  <c r="Z92" i="1"/>
  <c r="Z127" i="1"/>
  <c r="Z129" i="1"/>
  <c r="Z150" i="1"/>
  <c r="Z185" i="1"/>
  <c r="Z187" i="1"/>
  <c r="Z189" i="1"/>
  <c r="Z237" i="1"/>
  <c r="Z239" i="1"/>
  <c r="Z241" i="1"/>
  <c r="Z268" i="1"/>
  <c r="Z297" i="1"/>
  <c r="Z301" i="1"/>
  <c r="Z17" i="1"/>
  <c r="Z44" i="1"/>
  <c r="Z56" i="1"/>
  <c r="Z66" i="1"/>
  <c r="Z83" i="1"/>
  <c r="Z87" i="1"/>
  <c r="Z91" i="1"/>
  <c r="Z93" i="1"/>
  <c r="Z102" i="1"/>
  <c r="Z104" i="1"/>
  <c r="Z110" i="1"/>
  <c r="Z112" i="1"/>
  <c r="Z122" i="1"/>
  <c r="Z141" i="1"/>
  <c r="Z164" i="1"/>
  <c r="Z166" i="1"/>
  <c r="Z168" i="1"/>
  <c r="Z170" i="1"/>
  <c r="Z182" i="1"/>
  <c r="Z203" i="1"/>
  <c r="Z205" i="1"/>
  <c r="Z211" i="1"/>
  <c r="Z228" i="1"/>
  <c r="Z238" i="1"/>
  <c r="Z240" i="1"/>
  <c r="Z242" i="1"/>
  <c r="Z251" i="1"/>
  <c r="Z259" i="1"/>
  <c r="Z276" i="1"/>
  <c r="Z280" i="1"/>
  <c r="Z294" i="1"/>
  <c r="Z298" i="1"/>
  <c r="Z317" i="1"/>
  <c r="Z19" i="1"/>
  <c r="Z37" i="1"/>
  <c r="Z39" i="1"/>
  <c r="Z41" i="1"/>
  <c r="Z48" i="1"/>
  <c r="Z74" i="1"/>
  <c r="Z76" i="1"/>
  <c r="Z94" i="1"/>
  <c r="Z96" i="1"/>
  <c r="Z105" i="1"/>
  <c r="Z143" i="1"/>
  <c r="Z145" i="1"/>
  <c r="Z147" i="1"/>
  <c r="Z174" i="1"/>
  <c r="Z207" i="1"/>
  <c r="Z218" i="1"/>
  <c r="Z225" i="1"/>
  <c r="Z230" i="1"/>
  <c r="Z243" i="1"/>
  <c r="Z252" i="1"/>
  <c r="Z285" i="1"/>
  <c r="Z287" i="1"/>
  <c r="Z305" i="1"/>
  <c r="Z309" i="1"/>
  <c r="Z326" i="1"/>
  <c r="Z14" i="1"/>
  <c r="Z21" i="1"/>
  <c r="Z23" i="1"/>
  <c r="Z25" i="1"/>
  <c r="Z34" i="1"/>
  <c r="Z65" i="1"/>
  <c r="Z67" i="1"/>
  <c r="Z78" i="1"/>
  <c r="Z80" i="1"/>
  <c r="Z89" i="1"/>
  <c r="Z131" i="1"/>
  <c r="Z149" i="1"/>
  <c r="Z156" i="1"/>
  <c r="Z158" i="1"/>
  <c r="Z160" i="1"/>
  <c r="Z169" i="1"/>
  <c r="Z191" i="1"/>
  <c r="Z215" i="1"/>
  <c r="Z269" i="1"/>
  <c r="Z271" i="1"/>
  <c r="Z273" i="1"/>
  <c r="Z289" i="1"/>
  <c r="Z291" i="1"/>
  <c r="Z9" i="1"/>
  <c r="Z11" i="1"/>
  <c r="Z16" i="1"/>
  <c r="Z18" i="1"/>
  <c r="Z49" i="1"/>
  <c r="Z51" i="1"/>
  <c r="Z62" i="1"/>
  <c r="Z69" i="1"/>
  <c r="Z73" i="1"/>
  <c r="Z99" i="1"/>
  <c r="Z106" i="1"/>
  <c r="Z108" i="1"/>
  <c r="Z117" i="1"/>
  <c r="Z128" i="1"/>
  <c r="Z133" i="1"/>
  <c r="Z142" i="1"/>
  <c r="Z175" i="1"/>
  <c r="Z186" i="1"/>
  <c r="Z188" i="1"/>
  <c r="Z193" i="1"/>
  <c r="Z195" i="1"/>
  <c r="Z197" i="1"/>
  <c r="Z199" i="1"/>
  <c r="Z206" i="1"/>
  <c r="Z221" i="1"/>
  <c r="Z233" i="1"/>
  <c r="Z235" i="1"/>
  <c r="Z246" i="1"/>
  <c r="Z248" i="1"/>
  <c r="Z253" i="1"/>
  <c r="Z255" i="1"/>
  <c r="Z257" i="1"/>
  <c r="Z275" i="1"/>
  <c r="Z284" i="1"/>
  <c r="Z310" i="1"/>
  <c r="Z312" i="1"/>
  <c r="Z321" i="1"/>
  <c r="Z325" i="1"/>
  <c r="Z300" i="1"/>
  <c r="Z314" i="1"/>
  <c r="Z316" i="1"/>
  <c r="Z22" i="1"/>
  <c r="Z24" i="1"/>
  <c r="Z27" i="1"/>
  <c r="Z38" i="1"/>
  <c r="Z40" i="1"/>
  <c r="Z43" i="1"/>
  <c r="Z54" i="1"/>
  <c r="Z57" i="1"/>
  <c r="Z59" i="1"/>
  <c r="Z79" i="1"/>
  <c r="Z82" i="1"/>
  <c r="Z84" i="1"/>
  <c r="Z95" i="1"/>
  <c r="Z98" i="1"/>
  <c r="Z100" i="1"/>
  <c r="Z111" i="1"/>
  <c r="Z114" i="1"/>
  <c r="Z116" i="1"/>
  <c r="Z120" i="1"/>
  <c r="Z123" i="1"/>
  <c r="Z125" i="1"/>
  <c r="Z135" i="1"/>
  <c r="Z137" i="1"/>
  <c r="Z139" i="1"/>
  <c r="Z151" i="1"/>
  <c r="Z153" i="1"/>
  <c r="Z157" i="1"/>
  <c r="Z159" i="1"/>
  <c r="Z162" i="1"/>
  <c r="Z178" i="1"/>
  <c r="Z180" i="1"/>
  <c r="Z183" i="1"/>
  <c r="Z194" i="1"/>
  <c r="Z196" i="1"/>
  <c r="Z198" i="1"/>
  <c r="Z201" i="1"/>
  <c r="Z210" i="1"/>
  <c r="Z220" i="1"/>
  <c r="Z222" i="1"/>
  <c r="Z227" i="1"/>
  <c r="Z232" i="1"/>
  <c r="Z234" i="1"/>
  <c r="Z236" i="1"/>
  <c r="Z245" i="1"/>
  <c r="Z247" i="1"/>
  <c r="Z249" i="1"/>
  <c r="Z261" i="1"/>
  <c r="Z263" i="1"/>
  <c r="Z265" i="1"/>
  <c r="Z277" i="1"/>
  <c r="Z279" i="1"/>
  <c r="Z290" i="1"/>
  <c r="Z293" i="1"/>
  <c r="Z295" i="1"/>
  <c r="Z299" i="1"/>
  <c r="Z302" i="1"/>
  <c r="Z304" i="1"/>
  <c r="Z315" i="1"/>
  <c r="Z318" i="1"/>
  <c r="Z320" i="1"/>
</calcChain>
</file>

<file path=xl/sharedStrings.xml><?xml version="1.0" encoding="utf-8"?>
<sst xmlns="http://schemas.openxmlformats.org/spreadsheetml/2006/main" count="361" uniqueCount="356">
  <si>
    <t>Enrollment Funding Shortfall</t>
  </si>
  <si>
    <t>NGFO</t>
  </si>
  <si>
    <t>CSFRF</t>
  </si>
  <si>
    <t>SY 2019-20</t>
  </si>
  <si>
    <t>SY 2020-21</t>
  </si>
  <si>
    <t>SY 2021-22</t>
  </si>
  <si>
    <t>SY 2020-21/ SY 2019-20</t>
  </si>
  <si>
    <t>SY 2021-22/ SY 2019-20</t>
  </si>
  <si>
    <t>ESSER (I, II, III) Allocations</t>
  </si>
  <si>
    <t>Aberdeen School District</t>
  </si>
  <si>
    <t>Adna School District</t>
  </si>
  <si>
    <t>Almira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</si>
  <si>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</si>
  <si>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</si>
  <si>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</si>
  <si>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</si>
  <si>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</si>
  <si>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</si>
  <si>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</si>
  <si>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</si>
  <si>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Benge School District</t>
  </si>
  <si>
    <t>Bethel School District</t>
  </si>
  <si>
    <t>Bickleton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</si>
  <si>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</si>
  <si>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</si>
  <si>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</si>
  <si>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</si>
  <si>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</si>
  <si>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</si>
  <si>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</si>
  <si>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</si>
  <si>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</si>
  <si>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</si>
  <si>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</si>
  <si>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</si>
  <si>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</si>
  <si>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Catalyst Public Schools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</si>
  <si>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</si>
  <si>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</si>
  <si>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</si>
  <si>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</si>
  <si>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</si>
  <si>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</si>
  <si>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</si>
  <si>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Chief Leschi Tribal Compact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</si>
  <si>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</si>
  <si>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</si>
  <si>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</si>
  <si>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</si>
  <si>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</si>
  <si>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</si>
  <si>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</si>
  <si>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</si>
  <si>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</si>
  <si>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</si>
  <si>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</si>
  <si>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</si>
  <si>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</si>
  <si>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</si>
  <si>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</si>
  <si>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</si>
  <si>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</si>
  <si>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</si>
  <si>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</si>
  <si>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Damman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</si>
  <si>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</si>
  <si>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</si>
  <si>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</si>
  <si>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</si>
  <si>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</si>
  <si>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</si>
  <si>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</si>
  <si>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</si>
  <si>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</si>
  <si>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</si>
  <si>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</si>
  <si>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</si>
  <si>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</si>
  <si>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</si>
  <si>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</si>
  <si>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</si>
  <si>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</si>
  <si>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</si>
  <si>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</si>
  <si>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</si>
  <si>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</si>
  <si>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</si>
  <si>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</si>
  <si>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</si>
  <si>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</si>
  <si>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</si>
  <si>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</si>
  <si>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</si>
  <si>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</si>
  <si>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</si>
  <si>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</si>
  <si>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</si>
  <si>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</si>
  <si>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</si>
  <si>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</si>
  <si>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</si>
  <si>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</si>
  <si>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</si>
  <si>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</si>
  <si>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</si>
  <si>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</si>
  <si>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</si>
  <si>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</si>
  <si>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</si>
  <si>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</si>
  <si>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Impact | Commencement Bay Elementary</t>
  </si>
  <si>
    <t>Impact | Puget Sound Elementary</t>
  </si>
  <si>
    <t>Impact | Salish Sea Elementary</t>
  </si>
  <si>
    <t>Inchelium School District</t>
  </si>
  <si>
    <t>Index School District</t>
  </si>
  <si>
    <t xml:space="preserve">Innovation Charter School </t>
  </si>
  <si>
    <t>Issaquah School District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</si>
  <si>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</si>
  <si>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</si>
  <si>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</si>
  <si>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</si>
  <si>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</si>
  <si>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</si>
  <si>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</si>
  <si>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</si>
  <si>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</si>
  <si>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Klickitat School District</t>
  </si>
  <si>
    <t>La Center School District</t>
  </si>
  <si>
    <t>La 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</si>
  <si>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</si>
  <si>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</si>
  <si>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</si>
  <si>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</si>
  <si>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</si>
  <si>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</si>
  <si>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</si>
  <si>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</si>
  <si>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</si>
  <si>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</si>
  <si>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Loon Lake School District</t>
  </si>
  <si>
    <t>Lopez School District</t>
  </si>
  <si>
    <t>Lumen Public School</t>
  </si>
  <si>
    <t>Lummi Tribal Agency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</si>
  <si>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</si>
  <si>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</si>
  <si>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</si>
  <si>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</si>
  <si>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</si>
  <si>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</si>
  <si>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</si>
  <si>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</si>
  <si>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</si>
  <si>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</si>
  <si>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</si>
  <si>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</si>
  <si>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</si>
  <si>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</si>
  <si>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</si>
  <si>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</si>
  <si>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</si>
  <si>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</si>
  <si>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</si>
  <si>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</si>
  <si>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</si>
  <si>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</si>
  <si>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</si>
  <si>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</si>
  <si>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Muckleshoot Indian Tribe</t>
  </si>
  <si>
    <t>Mukilteo School District</t>
  </si>
  <si>
    <t>Naches Valley School District</t>
  </si>
  <si>
    <t>Napavine School District</t>
  </si>
  <si>
    <t>Naselle-Grays River Valley School District</t>
  </si>
  <si>
    <t xml:space="preserve">Nespelem School District  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</si>
  <si>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</si>
  <si>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</si>
  <si>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</si>
  <si>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</si>
  <si>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</si>
  <si>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</si>
  <si>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</si>
  <si>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</si>
  <si>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</si>
  <si>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</si>
  <si>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</si>
  <si>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</si>
  <si>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</si>
  <si>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</si>
  <si>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</si>
  <si>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</si>
  <si>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</si>
  <si>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</si>
  <si>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</si>
  <si>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</si>
  <si>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</si>
  <si>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</si>
  <si>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</si>
  <si>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</si>
  <si>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</si>
  <si>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</si>
  <si>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</si>
  <si>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</si>
  <si>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</si>
  <si>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</si>
  <si>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Palouse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</si>
  <si>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</si>
  <si>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</si>
  <si>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</si>
  <si>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</si>
  <si>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</si>
  <si>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Pinnacles Prep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</si>
  <si>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</si>
  <si>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</si>
  <si>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</si>
  <si>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</si>
  <si>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</si>
  <si>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PRIDE Prep Charter School District</t>
  </si>
  <si>
    <t>Prosser School District</t>
  </si>
  <si>
    <t>Pullman Community Montessori</t>
  </si>
  <si>
    <t>Pullman School District</t>
  </si>
  <si>
    <t>Puyallup School District</t>
  </si>
  <si>
    <t>Queets-Clearwater School District</t>
  </si>
  <si>
    <t>Quilcene School District</t>
  </si>
  <si>
    <t>Quileute Tribal School District</t>
  </si>
  <si>
    <t>Quillayute Valley School District</t>
  </si>
  <si>
    <t>Quincy School District</t>
  </si>
  <si>
    <t>Rainier Prep Charter School District</t>
  </si>
  <si>
    <t>Rainier School District</t>
  </si>
  <si>
    <t xml:space="preserve">Rainier Valley Leadership Academy 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</si>
  <si>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</si>
  <si>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</si>
  <si>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</si>
  <si>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</si>
  <si>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</si>
  <si>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</si>
  <si>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</si>
  <si>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</si>
  <si>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</si>
  <si>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</si>
  <si>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</si>
  <si>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</si>
  <si>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</si>
  <si>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</si>
  <si>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</si>
  <si>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</si>
  <si>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</si>
  <si>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</si>
  <si>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</si>
  <si>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</si>
  <si>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Shaw Island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</si>
  <si>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</si>
  <si>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</si>
  <si>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</si>
  <si>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</si>
  <si>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</si>
  <si>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</si>
  <si>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</si>
  <si>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</si>
  <si>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</si>
  <si>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</si>
  <si>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</si>
  <si>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</si>
  <si>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</si>
  <si>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</si>
  <si>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St. John School District</t>
  </si>
  <si>
    <t>Stanwood-Camano School District</t>
  </si>
  <si>
    <t>Star School District No. 054</t>
  </si>
  <si>
    <t>Starbuck School District</t>
  </si>
  <si>
    <t>Stehekin School District</t>
  </si>
  <si>
    <t>Steilacoom Hist. School District</t>
  </si>
  <si>
    <t>Steptoe School District</t>
  </si>
  <si>
    <t>Stevenson-Carson School District</t>
  </si>
  <si>
    <t>Sultan School District</t>
  </si>
  <si>
    <t>Summit Public School: Atlas</t>
  </si>
  <si>
    <t>Summit Public School: Olympus</t>
  </si>
  <si>
    <t>Summit Public School: Sierra</t>
  </si>
  <si>
    <t>Summit Valley School District</t>
  </si>
  <si>
    <t>Sumner School District</t>
  </si>
  <si>
    <t>Sunnyside School District</t>
  </si>
  <si>
    <t>Suquamish Tribal Education Department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</si>
  <si>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</si>
  <si>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</si>
  <si>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</si>
  <si>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</si>
  <si>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</si>
  <si>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</si>
  <si>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</si>
  <si>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</si>
  <si>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</si>
  <si>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</si>
  <si>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</si>
  <si>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</si>
  <si>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</si>
  <si>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</si>
  <si>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</si>
  <si>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</si>
  <si>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</si>
  <si>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</si>
  <si>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</si>
  <si>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 HE LUT Indian School Agency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</si>
  <si>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</si>
  <si>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</si>
  <si>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</si>
  <si>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</si>
  <si>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</si>
  <si>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</si>
  <si>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</si>
  <si>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</si>
  <si>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</si>
  <si>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</si>
  <si>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</si>
  <si>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</si>
  <si>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</si>
  <si>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Whatcom Intergenerational High School</t>
  </si>
  <si>
    <t>White Pass School District</t>
  </si>
  <si>
    <t>White River School District</t>
  </si>
  <si>
    <t>White Salmon Valley School District</t>
  </si>
  <si>
    <t>Why Not You Academy (formerly Cascade: Midway charter)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</si>
  <si>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</si>
  <si>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</si>
  <si>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</si>
  <si>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</si>
  <si>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</si>
  <si>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</si>
  <si>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</si>
  <si>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Yakama Nation Tribal Compact</t>
  </si>
  <si>
    <t>Yakima School District</t>
  </si>
  <si>
    <t>Yelm School District</t>
  </si>
  <si>
    <t>Zillah School District</t>
  </si>
  <si>
    <t>Enrollment Totals</t>
  </si>
  <si>
    <t>Statewide</t>
  </si>
  <si>
    <t>Enrollment Change</t>
  </si>
  <si>
    <t>SY 19-20 to SY 20-21</t>
  </si>
  <si>
    <t>SY 20-21 to SY 21-22</t>
  </si>
  <si>
    <t>SY 19-20 to SY 21-22</t>
  </si>
  <si>
    <t>Enrollment:</t>
  </si>
  <si>
    <t>Data Sources</t>
  </si>
  <si>
    <t>Annual average FTEs through February of each year, including Running Start, dropout, and ALE</t>
  </si>
  <si>
    <t>https://www.k12.wa.us/policy-funding/school-apportionment/safs-report-api</t>
  </si>
  <si>
    <t xml:space="preserve">From OSPI's apportionment reports for February, accessible here: </t>
  </si>
  <si>
    <t>Data file:</t>
  </si>
  <si>
    <t>https://www.k12.wa.us/sites/default/files/public/safs/misc/budprep21/2020-21EnrollmentStabilizationforpostingAug.xlsx</t>
  </si>
  <si>
    <t>SY 2020-21 as estimated by OSPI Aug. 27, 2021</t>
  </si>
  <si>
    <t>SY 2021-22 as estimated by OSPI May 11, 2022</t>
  </si>
  <si>
    <t xml:space="preserve">Data file: </t>
  </si>
  <si>
    <t>https://www.k12.wa.us/sites/default/files/public/safs/misc/2021-22/2122EnrollmentStabilization.xlsx</t>
  </si>
  <si>
    <t>Enrollment Funding Shortfall and Estimated State Stabilization Funds:</t>
  </si>
  <si>
    <t>(The OSPI file includes shortfalls for educational service districts; this spreadsheet excludes them.)</t>
  </si>
  <si>
    <t>Both files are accessible via this page:</t>
  </si>
  <si>
    <t>https://www.k12.wa.us/policy-funding/school-apportionment/safs-report-api/apportionment-attachments</t>
  </si>
  <si>
    <t>State Enrollment Stabilization</t>
  </si>
  <si>
    <t>ESSER Allocations:</t>
  </si>
  <si>
    <t>https://app.smartsheet.com/b/publish?EQBCT=d5e01460cb7945e1a6b676c38f3cb6e6</t>
  </si>
  <si>
    <t>Two-year Shortfall Amount</t>
  </si>
  <si>
    <t>State Stabilization + ESSER Funds</t>
  </si>
  <si>
    <t>Added Funds Less Shortfall</t>
  </si>
  <si>
    <t>OSPI ESSER Dashboard (accessed June 1,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</si>
</sst>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3" fontId="1" fillId="0" borderId="0" xfId="3" applyFont="1" applyFill="1"/>
    <xf numFmtId="166" fontId="0" fillId="0" borderId="0" xfId="1" applyNumberFormat="1" applyFont="1" applyFill="1"/>
    <xf numFmtId="3" fontId="1" fillId="0" borderId="0" xfId="3" applyNumberFormat="1" applyFont="1" applyFill="1"/>
    <xf numFmtId="43" fontId="4" fillId="0" borderId="0" xfId="2" applyNumberFormat="1" applyFill="1"/>
    <xf numFmtId="0" fontId="4" fillId="0" borderId="0" xfId="2" applyFill="1"/>
    <xf numFmtId="0" fontId="0" fillId="0" borderId="0" xfId="0" applyFill="1"/>
    <xf numFmtId="6" fontId="0" fillId="0" borderId="0" xfId="0" applyNumberFormat="1" applyFill="1"/>
    <xf numFmtId="0" fontId="3" fillId="0" borderId="1" xfId="2" applyFont="1" applyFill="1" applyBorder="1" applyAlignment="1">
      <alignment horizontal="center"/>
    </xf>
    <xf numFmtId="164" fontId="0" fillId="0" borderId="0" xfId="0" applyNumberFormat="1" applyFill="1"/>
    <xf numFmtId="0" fontId="4" fillId="0" borderId="0" xfId="2" applyFill="1" applyAlignment="1">
      <alignment wrapText="1"/>
    </xf>
    <xf numFmtId="40" fontId="0" fillId="0" borderId="0" xfId="1" applyNumberFormat="1" applyFont="1" applyFill="1"/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6" fontId="0" fillId="0" borderId="0" xfId="0" applyNumberFormat="1" applyFill="1" applyAlignment="1">
      <alignment wrapText="1"/>
    </xf>
    <xf numFmtId="3" fontId="0" fillId="0" borderId="0" xfId="0" applyNumberFormat="1" applyFill="1"/>
    <xf numFmtId="43" fontId="0" fillId="0" borderId="0" xfId="0" applyNumberFormat="1" applyFill="1"/>
    <xf numFmtId="3" fontId="4" fillId="0" borderId="0" xfId="0" applyNumberFormat="1" applyFont="1" applyFill="1" applyAlignment="1">
      <alignment horizontal="right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164" fontId="4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4" fontId="0" fillId="0" borderId="0" xfId="0" applyNumberFormat="1" applyFill="1" applyAlignment="1">
      <alignment wrapText="1"/>
    </xf>
    <xf numFmtId="6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4">
    <cellStyle name="Comma 2 2" xfId="3" xr:uid="{CC5A8F75-6490-4B42-A3E0-5947F8C0B76A}"/>
    <cellStyle name="Normal" xfId="0" builtinId="0"/>
    <cellStyle name="Normal 2 3 4" xfId="2" xr:uid="{24DCFB35-F125-4771-AA92-9F5BB52FB4F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y/Downloads/WSFCurrent%20(9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tatewide"/>
      <sheetName val="Enro"/>
      <sheetName val="FRPL"/>
      <sheetName val="SEPct"/>
      <sheetName val="Staff"/>
      <sheetName val="Revs"/>
      <sheetName val="Exp"/>
      <sheetName val="FundBalance"/>
      <sheetName val="PivotCode"/>
    </sheetNames>
    <sheetDataSet>
      <sheetData sheetId="0"/>
      <sheetData sheetId="1"/>
      <sheetData sheetId="2">
        <row r="1">
          <cell r="B1" t="str">
            <v>Zillah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046C-E5A3-43AE-A44E-40D7B2FA57BB}">
  <dimension ref="A3:Z709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7" sqref="B7"/>
    </sheetView>
  </sheetViews>
  <sheetFormatPr defaultRowHeight="14.4" x14ac:dyDescent="0.3"/>
  <cols>
    <col min="1" max="1" width="35.21875" style="4" customWidth="1"/>
    <col min="2" max="2" width="11" style="5" bestFit="1" customWidth="1"/>
    <col min="3" max="4" width="10.33203125" style="6" customWidth="1"/>
    <col min="5" max="5" width="2.21875" style="6" customWidth="1"/>
    <col min="6" max="8" width="10.33203125" style="6" customWidth="1"/>
    <col min="9" max="9" width="2.21875" style="6" customWidth="1"/>
    <col min="10" max="12" width="10.109375" style="6" customWidth="1"/>
    <col min="13" max="13" width="3" style="6" customWidth="1"/>
    <col min="14" max="15" width="12.6640625" style="6" customWidth="1"/>
    <col min="16" max="16" width="2.77734375" style="6" customWidth="1"/>
    <col min="17" max="17" width="12.6640625" style="6" customWidth="1"/>
    <col min="18" max="18" width="12.44140625" style="6" customWidth="1"/>
    <col min="19" max="19" width="2.33203125" style="6" customWidth="1"/>
    <col min="20" max="20" width="14.33203125" style="6" customWidth="1"/>
    <col min="21" max="21" width="2" style="6" customWidth="1"/>
    <col min="22" max="22" width="14.6640625" style="6" customWidth="1"/>
    <col min="23" max="23" width="1.6640625" style="6" customWidth="1"/>
    <col min="24" max="24" width="16.6640625" style="6" customWidth="1"/>
    <col min="25" max="25" width="1.6640625" style="6" customWidth="1"/>
    <col min="26" max="26" width="15.109375" style="7" customWidth="1"/>
    <col min="27" max="16384" width="8.88671875" style="6"/>
  </cols>
  <sheetData>
    <row r="3" spans="1:26" ht="28.8" x14ac:dyDescent="0.3">
      <c r="B3" s="8" t="s">
        <v>328</v>
      </c>
      <c r="C3" s="8"/>
      <c r="D3" s="8"/>
      <c r="F3" s="22" t="s">
        <v>330</v>
      </c>
      <c r="G3" s="22"/>
      <c r="H3" s="22"/>
      <c r="I3" s="22"/>
      <c r="J3" s="22"/>
      <c r="K3" s="22"/>
      <c r="L3" s="22"/>
      <c r="N3" s="31" t="s">
        <v>0</v>
      </c>
      <c r="O3" s="31"/>
      <c r="Q3" s="31" t="s">
        <v>349</v>
      </c>
      <c r="R3" s="31"/>
      <c r="T3" s="26" t="s">
        <v>8</v>
      </c>
      <c r="V3" s="27" t="s">
        <v>352</v>
      </c>
      <c r="W3" s="28"/>
      <c r="X3" s="27" t="s">
        <v>353</v>
      </c>
      <c r="Z3" s="30" t="s">
        <v>354</v>
      </c>
    </row>
    <row r="4" spans="1:26" x14ac:dyDescent="0.3">
      <c r="A4" s="6"/>
      <c r="B4" s="10"/>
      <c r="Q4" s="25" t="s">
        <v>1</v>
      </c>
      <c r="R4" s="25" t="s">
        <v>2</v>
      </c>
    </row>
    <row r="5" spans="1:26" ht="34.799999999999997" customHeight="1" x14ac:dyDescent="0.3">
      <c r="A5" s="6"/>
      <c r="B5" s="12" t="s">
        <v>3</v>
      </c>
      <c r="C5" s="13" t="s">
        <v>4</v>
      </c>
      <c r="D5" s="13" t="s">
        <v>5</v>
      </c>
      <c r="F5" s="15" t="s">
        <v>331</v>
      </c>
      <c r="G5" s="15" t="s">
        <v>332</v>
      </c>
      <c r="H5" s="15" t="s">
        <v>333</v>
      </c>
      <c r="I5" s="21"/>
      <c r="J5" s="15" t="s">
        <v>331</v>
      </c>
      <c r="K5" s="15" t="s">
        <v>332</v>
      </c>
      <c r="L5" s="15" t="s">
        <v>333</v>
      </c>
      <c r="M5" s="14"/>
      <c r="N5" s="12" t="s">
        <v>6</v>
      </c>
      <c r="O5" s="15" t="s">
        <v>7</v>
      </c>
      <c r="P5" s="15"/>
      <c r="Q5" s="12" t="s">
        <v>6</v>
      </c>
      <c r="R5" s="15" t="s">
        <v>7</v>
      </c>
      <c r="T5" s="16"/>
      <c r="X5" s="16"/>
      <c r="Z5" s="17"/>
    </row>
    <row r="6" spans="1:26" ht="7.2" customHeight="1" x14ac:dyDescent="0.3">
      <c r="A6" s="6"/>
      <c r="B6" s="12"/>
      <c r="C6" s="13"/>
      <c r="D6" s="13"/>
      <c r="F6" s="15"/>
      <c r="G6" s="15"/>
      <c r="H6" s="15"/>
      <c r="I6" s="21"/>
      <c r="J6" s="15"/>
      <c r="K6" s="15"/>
      <c r="L6" s="15"/>
      <c r="M6" s="14"/>
      <c r="N6" s="12"/>
      <c r="O6" s="15"/>
      <c r="P6" s="15"/>
      <c r="Q6" s="12"/>
      <c r="R6" s="15"/>
      <c r="T6" s="16"/>
      <c r="X6" s="16"/>
      <c r="Z6" s="17"/>
    </row>
    <row r="7" spans="1:26" ht="16.2" customHeight="1" x14ac:dyDescent="0.3">
      <c r="A7" s="6" t="s">
        <v>329</v>
      </c>
      <c r="B7" s="20">
        <f>SUM(B9:B327)</f>
        <v>1105307.1300000001</v>
      </c>
      <c r="C7" s="20">
        <f t="shared" ref="C7:D7" si="0">SUM(C9:C327)</f>
        <v>1066014.1500000008</v>
      </c>
      <c r="D7" s="20">
        <f t="shared" si="0"/>
        <v>1062095.9299999997</v>
      </c>
      <c r="F7" s="11">
        <f>C7-B7</f>
        <v>-39292.979999999283</v>
      </c>
      <c r="G7" s="11">
        <f>D7-C7</f>
        <v>-3918.2200000011362</v>
      </c>
      <c r="H7" s="11">
        <f>D7-B7</f>
        <v>-43211.200000000419</v>
      </c>
      <c r="J7" s="2">
        <f>C7/B7-1</f>
        <v>-3.5549377121994352E-2</v>
      </c>
      <c r="K7" s="2">
        <f>D7/C7-1</f>
        <v>-3.6755797284689917E-3</v>
      </c>
      <c r="L7" s="2">
        <f>D7/B7-1</f>
        <v>-3.9094292280554055E-2</v>
      </c>
      <c r="M7" s="14"/>
      <c r="N7" s="24">
        <f>SUM(N9:N327)</f>
        <v>503231664.47000003</v>
      </c>
      <c r="O7" s="24">
        <f>SUM(O9:O327)</f>
        <v>517330214.49000007</v>
      </c>
      <c r="P7" s="15"/>
      <c r="Q7" s="24">
        <f>SUM(Q9:Q327)</f>
        <v>110713617</v>
      </c>
      <c r="R7" s="24">
        <f>SUM(R9:R327)</f>
        <v>256389312.84999996</v>
      </c>
      <c r="T7" s="24">
        <f>SUM(T9:T327)</f>
        <v>2609307362.0938649</v>
      </c>
      <c r="V7" s="9">
        <f>N7+O7</f>
        <v>1020561878.96</v>
      </c>
      <c r="W7" s="9"/>
      <c r="X7" s="29">
        <f>Q7+R7+T7</f>
        <v>2976410291.9438648</v>
      </c>
      <c r="Z7" s="17">
        <f>X7-V7</f>
        <v>1955848412.9838648</v>
      </c>
    </row>
    <row r="8" spans="1:26" ht="7.8" customHeight="1" x14ac:dyDescent="0.3">
      <c r="A8" s="6"/>
      <c r="B8" s="12"/>
      <c r="C8" s="13"/>
      <c r="D8" s="13"/>
      <c r="J8" s="14"/>
      <c r="K8" s="14"/>
      <c r="L8" s="14"/>
      <c r="M8" s="14"/>
      <c r="N8" s="12"/>
      <c r="O8" s="15"/>
      <c r="P8" s="15"/>
      <c r="Q8" s="12"/>
      <c r="R8" s="15"/>
      <c r="T8" s="16"/>
      <c r="X8" s="16"/>
      <c r="Z8" s="17"/>
    </row>
    <row r="9" spans="1:26" x14ac:dyDescent="0.3">
      <c r="A9" s="6" t="s">
        <v>9</v>
      </c>
      <c r="B9" s="3">
        <v>3338.06</v>
      </c>
      <c r="C9" s="18">
        <v>3113.7</v>
      </c>
      <c r="D9" s="18">
        <v>3114.24</v>
      </c>
      <c r="F9" s="11">
        <f>C9-B9</f>
        <v>-224.36000000000013</v>
      </c>
      <c r="G9" s="11">
        <f>D9-C9</f>
        <v>0.53999999999996362</v>
      </c>
      <c r="H9" s="11">
        <f>D9-B9</f>
        <v>-223.82000000000016</v>
      </c>
      <c r="J9" s="2">
        <f>C9/B9-1</f>
        <v>-6.7212692402173757E-2</v>
      </c>
      <c r="K9" s="2">
        <f>D9/C9-1</f>
        <v>1.7342711243850673E-4</v>
      </c>
      <c r="L9" s="2">
        <f>D9/B9-1</f>
        <v>-6.7050921792897733E-2</v>
      </c>
      <c r="M9" s="2"/>
      <c r="N9" s="9">
        <v>2997798.8299999982</v>
      </c>
      <c r="O9" s="9">
        <v>2674393.1199999973</v>
      </c>
      <c r="P9" s="9"/>
      <c r="Q9" s="9">
        <v>0</v>
      </c>
      <c r="R9" s="9">
        <v>1198703.2000000002</v>
      </c>
      <c r="T9" s="9">
        <v>18574041.112434078</v>
      </c>
      <c r="V9" s="9">
        <f t="shared" ref="V9:V72" si="1">N9+O9</f>
        <v>5672191.9499999955</v>
      </c>
      <c r="W9" s="9"/>
      <c r="X9" s="9">
        <f>Q9+R9+T9</f>
        <v>19772744.312434077</v>
      </c>
      <c r="Z9" s="7">
        <f>X9-V9</f>
        <v>14100552.362434082</v>
      </c>
    </row>
    <row r="10" spans="1:26" x14ac:dyDescent="0.3">
      <c r="A10" s="6" t="s">
        <v>10</v>
      </c>
      <c r="B10" s="3">
        <v>637.84</v>
      </c>
      <c r="C10" s="18">
        <v>590.75</v>
      </c>
      <c r="D10" s="18">
        <v>616.46</v>
      </c>
      <c r="F10" s="11">
        <f t="shared" ref="F10:F73" si="2">C10-B10</f>
        <v>-47.090000000000032</v>
      </c>
      <c r="G10" s="11">
        <f t="shared" ref="G10:G73" si="3">D10-C10</f>
        <v>25.710000000000036</v>
      </c>
      <c r="H10" s="11">
        <f t="shared" ref="H10:H73" si="4">D10-B10</f>
        <v>-21.379999999999995</v>
      </c>
      <c r="J10" s="2">
        <f t="shared" ref="J10:J73" si="5">C10/B10-1</f>
        <v>-7.3827292110874243E-2</v>
      </c>
      <c r="K10" s="2">
        <f t="shared" ref="K10:K73" si="6">D10/C10-1</f>
        <v>4.352094794752448E-2</v>
      </c>
      <c r="L10" s="2">
        <f t="shared" ref="L10:L73" si="7">D10/B10-1</f>
        <v>-3.3519377900413927E-2</v>
      </c>
      <c r="M10" s="2"/>
      <c r="N10" s="9">
        <v>447355.2000000003</v>
      </c>
      <c r="O10" s="9">
        <v>138746.65999999922</v>
      </c>
      <c r="P10" s="9"/>
      <c r="Q10" s="9">
        <v>72210</v>
      </c>
      <c r="R10" s="9">
        <v>69373.33</v>
      </c>
      <c r="T10" s="9">
        <v>1393211.7375756931</v>
      </c>
      <c r="V10" s="9">
        <f t="shared" si="1"/>
        <v>586101.85999999952</v>
      </c>
      <c r="W10" s="9"/>
      <c r="X10" s="9">
        <f t="shared" ref="X10:X73" si="8">Q10+R10+T10</f>
        <v>1534795.0675756931</v>
      </c>
      <c r="Z10" s="7">
        <f t="shared" ref="Z10:Z73" si="9">X10-V10</f>
        <v>948693.20757569361</v>
      </c>
    </row>
    <row r="11" spans="1:26" x14ac:dyDescent="0.3">
      <c r="A11" s="6" t="s">
        <v>11</v>
      </c>
      <c r="B11" s="3">
        <v>88.07</v>
      </c>
      <c r="C11" s="18">
        <v>86.34</v>
      </c>
      <c r="D11" s="18">
        <v>96.05</v>
      </c>
      <c r="F11" s="11">
        <f t="shared" si="2"/>
        <v>-1.7299999999999898</v>
      </c>
      <c r="G11" s="11">
        <f t="shared" si="3"/>
        <v>9.7099999999999937</v>
      </c>
      <c r="H11" s="11">
        <f t="shared" si="4"/>
        <v>7.980000000000004</v>
      </c>
      <c r="J11" s="2">
        <f t="shared" si="5"/>
        <v>-1.9643465425229767E-2</v>
      </c>
      <c r="K11" s="2">
        <f t="shared" si="6"/>
        <v>0.11246235811906402</v>
      </c>
      <c r="L11" s="2">
        <f t="shared" si="7"/>
        <v>9.0609742250482572E-2</v>
      </c>
      <c r="M11" s="2"/>
      <c r="N11" s="9">
        <v>50781.329999999842</v>
      </c>
      <c r="O11" s="9">
        <v>0</v>
      </c>
      <c r="P11" s="9"/>
      <c r="Q11" s="9">
        <v>46066</v>
      </c>
      <c r="R11" s="9">
        <v>0</v>
      </c>
      <c r="T11" s="9">
        <v>75000.365628291693</v>
      </c>
      <c r="V11" s="9">
        <f t="shared" si="1"/>
        <v>50781.329999999842</v>
      </c>
      <c r="W11" s="9"/>
      <c r="X11" s="9">
        <f t="shared" si="8"/>
        <v>121066.36562829169</v>
      </c>
      <c r="Z11" s="7">
        <f t="shared" si="9"/>
        <v>70285.035628291851</v>
      </c>
    </row>
    <row r="12" spans="1:26" x14ac:dyDescent="0.3">
      <c r="A12" s="6" t="s">
        <v>12</v>
      </c>
      <c r="B12" s="3">
        <v>2681.96</v>
      </c>
      <c r="C12" s="18">
        <v>2516.08</v>
      </c>
      <c r="D12" s="18">
        <v>2499.27</v>
      </c>
      <c r="F12" s="11">
        <f t="shared" si="2"/>
        <v>-165.88000000000011</v>
      </c>
      <c r="G12" s="11">
        <f t="shared" si="3"/>
        <v>-16.809999999999945</v>
      </c>
      <c r="H12" s="11">
        <f t="shared" si="4"/>
        <v>-182.69000000000005</v>
      </c>
      <c r="J12" s="2">
        <f t="shared" si="5"/>
        <v>-6.1850288594908265E-2</v>
      </c>
      <c r="K12" s="2">
        <f t="shared" si="6"/>
        <v>-6.6810276302819993E-3</v>
      </c>
      <c r="L12" s="2">
        <f t="shared" si="7"/>
        <v>-6.8118092738146729E-2</v>
      </c>
      <c r="M12" s="2"/>
      <c r="N12" s="9">
        <v>1834071.0600000019</v>
      </c>
      <c r="O12" s="9">
        <v>1465656.9600000009</v>
      </c>
      <c r="P12" s="9"/>
      <c r="Q12" s="9">
        <v>858612</v>
      </c>
      <c r="R12" s="9">
        <v>732828.48</v>
      </c>
      <c r="T12" s="9">
        <v>3421138.931191728</v>
      </c>
      <c r="V12" s="9">
        <f t="shared" si="1"/>
        <v>3299728.0200000028</v>
      </c>
      <c r="W12" s="9"/>
      <c r="X12" s="9">
        <f t="shared" si="8"/>
        <v>5012579.411191728</v>
      </c>
      <c r="Z12" s="7">
        <f t="shared" si="9"/>
        <v>1712851.3911917252</v>
      </c>
    </row>
    <row r="13" spans="1:26" x14ac:dyDescent="0.3">
      <c r="A13" s="6" t="s">
        <v>13</v>
      </c>
      <c r="B13" s="3">
        <v>5674.45</v>
      </c>
      <c r="C13" s="18">
        <v>5245.64</v>
      </c>
      <c r="D13" s="18">
        <v>5352.22</v>
      </c>
      <c r="F13" s="11">
        <f t="shared" si="2"/>
        <v>-428.80999999999949</v>
      </c>
      <c r="G13" s="11">
        <f t="shared" si="3"/>
        <v>106.57999999999993</v>
      </c>
      <c r="H13" s="11">
        <f t="shared" si="4"/>
        <v>-322.22999999999956</v>
      </c>
      <c r="J13" s="2">
        <f t="shared" si="5"/>
        <v>-7.5568557305113138E-2</v>
      </c>
      <c r="K13" s="2">
        <f t="shared" si="6"/>
        <v>2.0317825851564386E-2</v>
      </c>
      <c r="L13" s="2">
        <f t="shared" si="7"/>
        <v>-5.6786120240728155E-2</v>
      </c>
      <c r="M13" s="2"/>
      <c r="N13" s="9">
        <v>4560065.1600000011</v>
      </c>
      <c r="O13" s="9">
        <v>3488600.4500000104</v>
      </c>
      <c r="P13" s="9"/>
      <c r="Q13" s="9">
        <v>2904053</v>
      </c>
      <c r="R13" s="9">
        <v>1744300.23</v>
      </c>
      <c r="T13" s="9">
        <v>5807932.5979922414</v>
      </c>
      <c r="V13" s="9">
        <f t="shared" si="1"/>
        <v>8048665.6100000115</v>
      </c>
      <c r="W13" s="9"/>
      <c r="X13" s="9">
        <f t="shared" si="8"/>
        <v>10456285.827992242</v>
      </c>
      <c r="Z13" s="7">
        <f t="shared" si="9"/>
        <v>2407620.2179922303</v>
      </c>
    </row>
    <row r="14" spans="1:26" x14ac:dyDescent="0.3">
      <c r="A14" s="6" t="s">
        <v>14</v>
      </c>
      <c r="B14" s="3">
        <v>617.49</v>
      </c>
      <c r="C14" s="18">
        <v>613.84</v>
      </c>
      <c r="D14" s="18">
        <v>607.92999999999995</v>
      </c>
      <c r="F14" s="11">
        <f t="shared" si="2"/>
        <v>-3.6499999999999773</v>
      </c>
      <c r="G14" s="11">
        <f t="shared" si="3"/>
        <v>-5.9100000000000819</v>
      </c>
      <c r="H14" s="11">
        <f t="shared" si="4"/>
        <v>-9.5600000000000591</v>
      </c>
      <c r="J14" s="2">
        <f t="shared" si="5"/>
        <v>-5.9110268992209614E-3</v>
      </c>
      <c r="K14" s="2">
        <f t="shared" si="6"/>
        <v>-9.6279160693341082E-3</v>
      </c>
      <c r="L14" s="2">
        <f t="shared" si="7"/>
        <v>-1.5482032097685838E-2</v>
      </c>
      <c r="M14" s="2"/>
      <c r="N14" s="9">
        <v>9158.5400000000664</v>
      </c>
      <c r="O14" s="9">
        <v>0</v>
      </c>
      <c r="P14" s="9"/>
      <c r="Q14" s="9">
        <v>0</v>
      </c>
      <c r="R14" s="9">
        <v>0</v>
      </c>
      <c r="T14" s="9">
        <v>1175898.1606914431</v>
      </c>
      <c r="V14" s="9">
        <f t="shared" si="1"/>
        <v>9158.5400000000664</v>
      </c>
      <c r="W14" s="9"/>
      <c r="X14" s="9">
        <f t="shared" si="8"/>
        <v>1175898.1606914431</v>
      </c>
      <c r="Z14" s="7">
        <f t="shared" si="9"/>
        <v>1166739.6206914431</v>
      </c>
    </row>
    <row r="15" spans="1:26" x14ac:dyDescent="0.3">
      <c r="A15" s="6" t="s">
        <v>15</v>
      </c>
      <c r="B15" s="3">
        <v>17126.18</v>
      </c>
      <c r="C15" s="18">
        <v>16594.63</v>
      </c>
      <c r="D15" s="18">
        <v>16790.759999999998</v>
      </c>
      <c r="F15" s="11">
        <f t="shared" si="2"/>
        <v>-531.54999999999927</v>
      </c>
      <c r="G15" s="11">
        <f t="shared" si="3"/>
        <v>196.12999999999738</v>
      </c>
      <c r="H15" s="11">
        <f t="shared" si="4"/>
        <v>-335.42000000000189</v>
      </c>
      <c r="J15" s="2">
        <f t="shared" si="5"/>
        <v>-3.1037277431394505E-2</v>
      </c>
      <c r="K15" s="2">
        <f t="shared" si="6"/>
        <v>1.1818883578603279E-2</v>
      </c>
      <c r="L15" s="2">
        <f t="shared" si="7"/>
        <v>-1.9585219821349642E-2</v>
      </c>
      <c r="M15" s="2"/>
      <c r="N15" s="9">
        <v>5523028.8300000113</v>
      </c>
      <c r="O15" s="9">
        <v>2454089.0499999821</v>
      </c>
      <c r="P15" s="9"/>
      <c r="Q15" s="9">
        <v>0</v>
      </c>
      <c r="R15" s="9">
        <v>1227044.52</v>
      </c>
      <c r="T15" s="9">
        <v>52027489.245278075</v>
      </c>
      <c r="V15" s="9">
        <f t="shared" si="1"/>
        <v>7977117.8799999934</v>
      </c>
      <c r="W15" s="9"/>
      <c r="X15" s="9">
        <f t="shared" si="8"/>
        <v>53254533.765278079</v>
      </c>
      <c r="Z15" s="7">
        <f t="shared" si="9"/>
        <v>45277415.885278083</v>
      </c>
    </row>
    <row r="16" spans="1:26" x14ac:dyDescent="0.3">
      <c r="A16" s="6" t="s">
        <v>16</v>
      </c>
      <c r="B16" s="3">
        <v>3780.38</v>
      </c>
      <c r="C16" s="18">
        <v>3588.84</v>
      </c>
      <c r="D16" s="18">
        <v>3582.35</v>
      </c>
      <c r="F16" s="11">
        <f t="shared" si="2"/>
        <v>-191.53999999999996</v>
      </c>
      <c r="G16" s="11">
        <f t="shared" si="3"/>
        <v>-6.4900000000002365</v>
      </c>
      <c r="H16" s="11">
        <f t="shared" si="4"/>
        <v>-198.0300000000002</v>
      </c>
      <c r="J16" s="2">
        <f t="shared" si="5"/>
        <v>-5.0666864177675297E-2</v>
      </c>
      <c r="K16" s="2">
        <f t="shared" si="6"/>
        <v>-1.8083837674569558E-3</v>
      </c>
      <c r="L16" s="2">
        <f t="shared" si="7"/>
        <v>-5.2383622810405317E-2</v>
      </c>
      <c r="M16" s="2"/>
      <c r="N16" s="9">
        <v>2066497.5300000047</v>
      </c>
      <c r="O16" s="9">
        <v>1990680.6499999911</v>
      </c>
      <c r="P16" s="9"/>
      <c r="Q16" s="9">
        <v>1757972</v>
      </c>
      <c r="R16" s="9">
        <v>995340.32</v>
      </c>
      <c r="T16" s="9">
        <v>1082026.429392101</v>
      </c>
      <c r="V16" s="9">
        <f t="shared" si="1"/>
        <v>4057178.179999996</v>
      </c>
      <c r="W16" s="9"/>
      <c r="X16" s="9">
        <f t="shared" si="8"/>
        <v>3835338.7493921006</v>
      </c>
      <c r="Z16" s="7">
        <f t="shared" si="9"/>
        <v>-221839.43060789537</v>
      </c>
    </row>
    <row r="17" spans="1:26" x14ac:dyDescent="0.3">
      <c r="A17" s="6" t="s">
        <v>17</v>
      </c>
      <c r="B17" s="3">
        <v>12932.82</v>
      </c>
      <c r="C17" s="18">
        <v>11760.88</v>
      </c>
      <c r="D17" s="18">
        <v>11736.7</v>
      </c>
      <c r="F17" s="11">
        <f t="shared" si="2"/>
        <v>-1171.9400000000005</v>
      </c>
      <c r="G17" s="11">
        <f t="shared" si="3"/>
        <v>-24.179999999998472</v>
      </c>
      <c r="H17" s="11">
        <f t="shared" si="4"/>
        <v>-1196.119999999999</v>
      </c>
      <c r="J17" s="2">
        <f t="shared" si="5"/>
        <v>-9.0617514200305949E-2</v>
      </c>
      <c r="K17" s="2">
        <f t="shared" si="6"/>
        <v>-2.0559686009888889E-3</v>
      </c>
      <c r="L17" s="2">
        <f t="shared" si="7"/>
        <v>-9.248717603739931E-2</v>
      </c>
      <c r="M17" s="2"/>
      <c r="N17" s="9">
        <v>13063122.730000006</v>
      </c>
      <c r="O17" s="9">
        <v>13274533.929999992</v>
      </c>
      <c r="P17" s="9"/>
      <c r="Q17" s="9">
        <v>7582595</v>
      </c>
      <c r="R17" s="9">
        <v>6637266.9699999997</v>
      </c>
      <c r="T17" s="9">
        <v>19312687.684453022</v>
      </c>
      <c r="V17" s="9">
        <f t="shared" si="1"/>
        <v>26337656.659999996</v>
      </c>
      <c r="W17" s="9"/>
      <c r="X17" s="9">
        <f t="shared" si="8"/>
        <v>33532549.654453021</v>
      </c>
      <c r="Z17" s="7">
        <f t="shared" si="9"/>
        <v>7194892.9944530241</v>
      </c>
    </row>
    <row r="18" spans="1:26" x14ac:dyDescent="0.3">
      <c r="A18" s="6" t="s">
        <v>18</v>
      </c>
      <c r="B18" s="3">
        <v>20545.96</v>
      </c>
      <c r="C18" s="18">
        <v>19736.900000000001</v>
      </c>
      <c r="D18" s="18">
        <v>18937.66</v>
      </c>
      <c r="F18" s="11">
        <f t="shared" si="2"/>
        <v>-809.05999999999767</v>
      </c>
      <c r="G18" s="11">
        <f t="shared" si="3"/>
        <v>-799.2400000000016</v>
      </c>
      <c r="H18" s="11">
        <f t="shared" si="4"/>
        <v>-1608.2999999999993</v>
      </c>
      <c r="J18" s="2">
        <f t="shared" si="5"/>
        <v>-3.9378057778755471E-2</v>
      </c>
      <c r="K18" s="2">
        <f t="shared" si="6"/>
        <v>-4.0494707882190339E-2</v>
      </c>
      <c r="L18" s="2">
        <f t="shared" si="7"/>
        <v>-7.8278162714227051E-2</v>
      </c>
      <c r="M18" s="2"/>
      <c r="N18" s="9">
        <v>9938767.25</v>
      </c>
      <c r="O18" s="9">
        <v>17061618.519999981</v>
      </c>
      <c r="P18" s="9"/>
      <c r="Q18" s="9">
        <v>3604845</v>
      </c>
      <c r="R18" s="9">
        <v>8530809.2599999998</v>
      </c>
      <c r="T18" s="9">
        <v>22214461.546525054</v>
      </c>
      <c r="V18" s="9">
        <f t="shared" si="1"/>
        <v>27000385.769999981</v>
      </c>
      <c r="W18" s="9"/>
      <c r="X18" s="9">
        <f t="shared" si="8"/>
        <v>34350115.806525052</v>
      </c>
      <c r="Z18" s="7">
        <f t="shared" si="9"/>
        <v>7349730.0365250707</v>
      </c>
    </row>
    <row r="19" spans="1:26" x14ac:dyDescent="0.3">
      <c r="A19" s="6" t="s">
        <v>19</v>
      </c>
      <c r="B19" s="3">
        <v>11593.05</v>
      </c>
      <c r="C19" s="18">
        <v>11265.66</v>
      </c>
      <c r="D19" s="18">
        <v>11254.28</v>
      </c>
      <c r="F19" s="11">
        <f t="shared" si="2"/>
        <v>-327.38999999999942</v>
      </c>
      <c r="G19" s="11">
        <f t="shared" si="3"/>
        <v>-11.3799999999992</v>
      </c>
      <c r="H19" s="11">
        <f t="shared" si="4"/>
        <v>-338.76999999999862</v>
      </c>
      <c r="J19" s="2">
        <f t="shared" si="5"/>
        <v>-2.8240195634453347E-2</v>
      </c>
      <c r="K19" s="2">
        <f t="shared" si="6"/>
        <v>-1.0101494275522871E-3</v>
      </c>
      <c r="L19" s="2">
        <f t="shared" si="7"/>
        <v>-2.9221818244551612E-2</v>
      </c>
      <c r="M19" s="2"/>
      <c r="N19" s="9">
        <v>3679342.0700000026</v>
      </c>
      <c r="O19" s="9">
        <v>3991103.3800000101</v>
      </c>
      <c r="P19" s="9"/>
      <c r="Q19" s="9">
        <v>0</v>
      </c>
      <c r="R19" s="9">
        <v>1995551.69</v>
      </c>
      <c r="T19" s="9">
        <v>23989242.355909649</v>
      </c>
      <c r="V19" s="9">
        <f t="shared" si="1"/>
        <v>7670445.4500000123</v>
      </c>
      <c r="W19" s="9"/>
      <c r="X19" s="9">
        <f t="shared" si="8"/>
        <v>25984794.045909651</v>
      </c>
      <c r="Z19" s="7">
        <f t="shared" si="9"/>
        <v>18314348.59590964</v>
      </c>
    </row>
    <row r="20" spans="1:26" x14ac:dyDescent="0.3">
      <c r="A20" s="6" t="s">
        <v>20</v>
      </c>
      <c r="B20" s="3">
        <v>18.84</v>
      </c>
      <c r="C20" s="18">
        <v>17</v>
      </c>
      <c r="D20" s="18">
        <v>11.67</v>
      </c>
      <c r="F20" s="11">
        <f t="shared" si="2"/>
        <v>-1.8399999999999999</v>
      </c>
      <c r="G20" s="11">
        <f t="shared" si="3"/>
        <v>-5.33</v>
      </c>
      <c r="H20" s="11">
        <f t="shared" si="4"/>
        <v>-7.17</v>
      </c>
      <c r="J20" s="2">
        <f t="shared" si="5"/>
        <v>-9.7664543524416114E-2</v>
      </c>
      <c r="K20" s="2">
        <f t="shared" si="6"/>
        <v>-0.31352941176470583</v>
      </c>
      <c r="L20" s="2">
        <f t="shared" si="7"/>
        <v>-0.38057324840764328</v>
      </c>
      <c r="M20" s="2"/>
      <c r="N20" s="9">
        <v>29288.660000000003</v>
      </c>
      <c r="O20" s="9">
        <v>65105.580000000016</v>
      </c>
      <c r="P20" s="9"/>
      <c r="Q20" s="9">
        <v>16359</v>
      </c>
      <c r="R20" s="9">
        <v>32552.79</v>
      </c>
      <c r="T20" s="9">
        <v>75000</v>
      </c>
      <c r="V20" s="9">
        <f t="shared" si="1"/>
        <v>94394.24000000002</v>
      </c>
      <c r="W20" s="9"/>
      <c r="X20" s="9">
        <f t="shared" si="8"/>
        <v>123911.79000000001</v>
      </c>
      <c r="Z20" s="7">
        <f t="shared" si="9"/>
        <v>29517.549999999988</v>
      </c>
    </row>
    <row r="21" spans="1:26" x14ac:dyDescent="0.3">
      <c r="A21" s="6" t="s">
        <v>21</v>
      </c>
      <c r="B21" s="3">
        <v>20231.34</v>
      </c>
      <c r="C21" s="18">
        <v>19729.54</v>
      </c>
      <c r="D21" s="18">
        <v>20152.03</v>
      </c>
      <c r="F21" s="11">
        <f t="shared" si="2"/>
        <v>-501.79999999999927</v>
      </c>
      <c r="G21" s="11">
        <f t="shared" si="3"/>
        <v>422.48999999999796</v>
      </c>
      <c r="H21" s="11">
        <f t="shared" si="4"/>
        <v>-79.31000000000131</v>
      </c>
      <c r="J21" s="2">
        <f t="shared" si="5"/>
        <v>-2.480310251322948E-2</v>
      </c>
      <c r="K21" s="2">
        <f t="shared" si="6"/>
        <v>2.1414082639534371E-2</v>
      </c>
      <c r="L21" s="2">
        <f t="shared" si="7"/>
        <v>-3.9201555606303007E-3</v>
      </c>
      <c r="M21" s="2"/>
      <c r="N21" s="9">
        <v>6177325.4100000113</v>
      </c>
      <c r="O21" s="9">
        <v>1179782.5399999619</v>
      </c>
      <c r="P21" s="9"/>
      <c r="Q21" s="9">
        <v>0</v>
      </c>
      <c r="R21" s="9">
        <v>589891.27</v>
      </c>
      <c r="T21" s="9">
        <v>39953336.309841104</v>
      </c>
      <c r="V21" s="9">
        <f t="shared" si="1"/>
        <v>7357107.9499999732</v>
      </c>
      <c r="W21" s="9"/>
      <c r="X21" s="9">
        <f t="shared" si="8"/>
        <v>40543227.579841107</v>
      </c>
      <c r="Z21" s="7">
        <f t="shared" si="9"/>
        <v>33186119.629841134</v>
      </c>
    </row>
    <row r="22" spans="1:26" x14ac:dyDescent="0.3">
      <c r="A22" s="6" t="s">
        <v>22</v>
      </c>
      <c r="B22" s="3">
        <v>120.99</v>
      </c>
      <c r="C22" s="18">
        <v>107.34</v>
      </c>
      <c r="D22" s="18">
        <v>113.16</v>
      </c>
      <c r="F22" s="11">
        <f t="shared" si="2"/>
        <v>-13.649999999999991</v>
      </c>
      <c r="G22" s="11">
        <f t="shared" si="3"/>
        <v>5.8199999999999932</v>
      </c>
      <c r="H22" s="11">
        <f t="shared" si="4"/>
        <v>-7.8299999999999983</v>
      </c>
      <c r="J22" s="2">
        <f t="shared" si="5"/>
        <v>-0.11281924125960818</v>
      </c>
      <c r="K22" s="2">
        <f t="shared" si="6"/>
        <v>5.4220234768026732E-2</v>
      </c>
      <c r="L22" s="2">
        <f t="shared" si="7"/>
        <v>-6.4716092239027967E-2</v>
      </c>
      <c r="M22" s="2"/>
      <c r="N22" s="9">
        <v>71155.409999999916</v>
      </c>
      <c r="O22" s="9">
        <v>51369.869999999879</v>
      </c>
      <c r="P22" s="9"/>
      <c r="Q22" s="9">
        <v>66372</v>
      </c>
      <c r="R22" s="9">
        <v>25684.93</v>
      </c>
      <c r="T22" s="9">
        <v>75000</v>
      </c>
      <c r="V22" s="9">
        <f t="shared" si="1"/>
        <v>122525.2799999998</v>
      </c>
      <c r="W22" s="9"/>
      <c r="X22" s="9">
        <f t="shared" si="8"/>
        <v>167056.93</v>
      </c>
      <c r="Z22" s="7">
        <f t="shared" si="9"/>
        <v>44531.650000000198</v>
      </c>
    </row>
    <row r="23" spans="1:26" x14ac:dyDescent="0.3">
      <c r="A23" s="6" t="s">
        <v>23</v>
      </c>
      <c r="B23" s="3">
        <v>2220.7399999999998</v>
      </c>
      <c r="C23" s="18">
        <v>2124.83</v>
      </c>
      <c r="D23" s="18">
        <v>2104.87</v>
      </c>
      <c r="F23" s="11">
        <f t="shared" si="2"/>
        <v>-95.909999999999854</v>
      </c>
      <c r="G23" s="11">
        <f t="shared" si="3"/>
        <v>-19.960000000000036</v>
      </c>
      <c r="H23" s="11">
        <f t="shared" si="4"/>
        <v>-115.86999999999989</v>
      </c>
      <c r="J23" s="2">
        <f t="shared" si="5"/>
        <v>-4.3188306600502435E-2</v>
      </c>
      <c r="K23" s="2">
        <f t="shared" si="6"/>
        <v>-9.3936926718843905E-3</v>
      </c>
      <c r="L23" s="2">
        <f t="shared" si="7"/>
        <v>-5.2176301593162555E-2</v>
      </c>
      <c r="M23" s="2"/>
      <c r="N23" s="9">
        <v>955201.35000000219</v>
      </c>
      <c r="O23" s="9">
        <v>1616612.2800000012</v>
      </c>
      <c r="P23" s="9"/>
      <c r="Q23" s="9">
        <v>0</v>
      </c>
      <c r="R23" s="9">
        <v>808306.14</v>
      </c>
      <c r="T23" s="9">
        <v>6240825.0288133137</v>
      </c>
      <c r="V23" s="9">
        <f t="shared" si="1"/>
        <v>2571813.6300000036</v>
      </c>
      <c r="W23" s="9"/>
      <c r="X23" s="9">
        <f t="shared" si="8"/>
        <v>7049131.1688133134</v>
      </c>
      <c r="Z23" s="7">
        <f t="shared" si="9"/>
        <v>4477317.5388133097</v>
      </c>
    </row>
    <row r="24" spans="1:26" x14ac:dyDescent="0.3">
      <c r="A24" s="6" t="s">
        <v>24</v>
      </c>
      <c r="B24" s="3">
        <v>90.57</v>
      </c>
      <c r="C24" s="18">
        <v>86.11</v>
      </c>
      <c r="D24" s="18">
        <v>85.57</v>
      </c>
      <c r="F24" s="11">
        <f t="shared" si="2"/>
        <v>-4.4599999999999937</v>
      </c>
      <c r="G24" s="11">
        <f t="shared" si="3"/>
        <v>-0.54000000000000625</v>
      </c>
      <c r="H24" s="11">
        <f t="shared" si="4"/>
        <v>-5</v>
      </c>
      <c r="J24" s="2">
        <f t="shared" si="5"/>
        <v>-4.9243678922380463E-2</v>
      </c>
      <c r="K24" s="2">
        <f t="shared" si="6"/>
        <v>-6.2710486586924352E-3</v>
      </c>
      <c r="L24" s="2">
        <f t="shared" si="7"/>
        <v>-5.5205918074417548E-2</v>
      </c>
      <c r="M24" s="2"/>
      <c r="N24" s="9">
        <v>68702.959999999963</v>
      </c>
      <c r="O24" s="9">
        <v>106947.65000000014</v>
      </c>
      <c r="P24" s="9"/>
      <c r="Q24" s="9">
        <v>0</v>
      </c>
      <c r="R24" s="9">
        <v>53473.83</v>
      </c>
      <c r="T24" s="9">
        <v>375727.52762042958</v>
      </c>
      <c r="V24" s="9">
        <f t="shared" si="1"/>
        <v>175650.6100000001</v>
      </c>
      <c r="W24" s="9"/>
      <c r="X24" s="9">
        <f t="shared" si="8"/>
        <v>429201.3576204296</v>
      </c>
      <c r="Z24" s="7">
        <f t="shared" si="9"/>
        <v>253550.74762042949</v>
      </c>
    </row>
    <row r="25" spans="1:26" x14ac:dyDescent="0.3">
      <c r="A25" s="6" t="s">
        <v>25</v>
      </c>
      <c r="B25" s="3">
        <v>4974.0600000000004</v>
      </c>
      <c r="C25" s="18">
        <v>4592.5600000000004</v>
      </c>
      <c r="D25" s="18">
        <v>4549.92</v>
      </c>
      <c r="F25" s="11">
        <f t="shared" si="2"/>
        <v>-381.5</v>
      </c>
      <c r="G25" s="11">
        <f t="shared" si="3"/>
        <v>-42.640000000000327</v>
      </c>
      <c r="H25" s="11">
        <f t="shared" si="4"/>
        <v>-424.14000000000033</v>
      </c>
      <c r="J25" s="2">
        <f t="shared" si="5"/>
        <v>-7.6697908750598121E-2</v>
      </c>
      <c r="K25" s="2">
        <f t="shared" si="6"/>
        <v>-9.2845820196143514E-3</v>
      </c>
      <c r="L25" s="2">
        <f t="shared" si="7"/>
        <v>-8.5270382745684659E-2</v>
      </c>
      <c r="M25" s="2"/>
      <c r="N25" s="9">
        <v>4705278.490000003</v>
      </c>
      <c r="O25" s="9">
        <v>5088576.0799999908</v>
      </c>
      <c r="P25" s="9"/>
      <c r="Q25" s="9">
        <v>640965</v>
      </c>
      <c r="R25" s="9">
        <v>2544288.04</v>
      </c>
      <c r="T25" s="9">
        <v>14689511.40136854</v>
      </c>
      <c r="V25" s="9">
        <f t="shared" si="1"/>
        <v>9793854.5699999928</v>
      </c>
      <c r="W25" s="9"/>
      <c r="X25" s="9">
        <f t="shared" si="8"/>
        <v>17874764.441368539</v>
      </c>
      <c r="Z25" s="7">
        <f t="shared" si="9"/>
        <v>8080909.871368546</v>
      </c>
    </row>
    <row r="26" spans="1:26" x14ac:dyDescent="0.3">
      <c r="A26" s="6" t="s">
        <v>26</v>
      </c>
      <c r="B26" s="3">
        <v>960.75</v>
      </c>
      <c r="C26" s="18">
        <v>932.19</v>
      </c>
      <c r="D26" s="18">
        <v>947.01</v>
      </c>
      <c r="F26" s="11">
        <f t="shared" si="2"/>
        <v>-28.559999999999945</v>
      </c>
      <c r="G26" s="11">
        <f t="shared" si="3"/>
        <v>14.819999999999936</v>
      </c>
      <c r="H26" s="11">
        <f t="shared" si="4"/>
        <v>-13.740000000000009</v>
      </c>
      <c r="J26" s="2">
        <f t="shared" si="5"/>
        <v>-2.9726775956284146E-2</v>
      </c>
      <c r="K26" s="2">
        <f t="shared" si="6"/>
        <v>1.5898046535577359E-2</v>
      </c>
      <c r="L26" s="2">
        <f t="shared" si="7"/>
        <v>-1.4301327088212301E-2</v>
      </c>
      <c r="M26" s="2"/>
      <c r="N26" s="9">
        <v>418390.97999999986</v>
      </c>
      <c r="O26" s="9">
        <v>271056.08000000194</v>
      </c>
      <c r="P26" s="9"/>
      <c r="Q26" s="9">
        <v>0</v>
      </c>
      <c r="R26" s="9">
        <v>135528.04</v>
      </c>
      <c r="T26" s="9">
        <v>3457500.3264140207</v>
      </c>
      <c r="V26" s="9">
        <f t="shared" si="1"/>
        <v>689447.0600000018</v>
      </c>
      <c r="W26" s="9"/>
      <c r="X26" s="9">
        <f t="shared" si="8"/>
        <v>3593028.3664140208</v>
      </c>
      <c r="Z26" s="7">
        <f t="shared" si="9"/>
        <v>2903581.3064140189</v>
      </c>
    </row>
    <row r="27" spans="1:26" x14ac:dyDescent="0.3">
      <c r="A27" s="6" t="s">
        <v>27</v>
      </c>
      <c r="B27" s="3">
        <v>781.25</v>
      </c>
      <c r="C27" s="18">
        <v>749.33</v>
      </c>
      <c r="D27" s="18">
        <v>741.14</v>
      </c>
      <c r="F27" s="11">
        <f t="shared" si="2"/>
        <v>-31.919999999999959</v>
      </c>
      <c r="G27" s="11">
        <f t="shared" si="3"/>
        <v>-8.1900000000000546</v>
      </c>
      <c r="H27" s="11">
        <f t="shared" si="4"/>
        <v>-40.110000000000014</v>
      </c>
      <c r="J27" s="2">
        <f t="shared" si="5"/>
        <v>-4.0857599999999938E-2</v>
      </c>
      <c r="K27" s="2">
        <f t="shared" si="6"/>
        <v>-1.0929763922437497E-2</v>
      </c>
      <c r="L27" s="2">
        <f t="shared" si="7"/>
        <v>-5.1340799999999964E-2</v>
      </c>
      <c r="M27" s="2"/>
      <c r="N27" s="9">
        <v>287203.31999999919</v>
      </c>
      <c r="O27" s="9">
        <v>459066.1799999997</v>
      </c>
      <c r="P27" s="9"/>
      <c r="Q27" s="9">
        <v>0</v>
      </c>
      <c r="R27" s="9">
        <v>229533.09</v>
      </c>
      <c r="T27" s="9">
        <v>3493795.2927295798</v>
      </c>
      <c r="V27" s="9">
        <f t="shared" si="1"/>
        <v>746269.49999999884</v>
      </c>
      <c r="W27" s="9"/>
      <c r="X27" s="9">
        <f t="shared" si="8"/>
        <v>3723328.3827295797</v>
      </c>
      <c r="Z27" s="7">
        <f t="shared" si="9"/>
        <v>2977058.8827295806</v>
      </c>
    </row>
    <row r="28" spans="1:26" x14ac:dyDescent="0.3">
      <c r="A28" s="6" t="s">
        <v>28</v>
      </c>
      <c r="B28" s="3">
        <v>68.510000000000005</v>
      </c>
      <c r="C28" s="18">
        <v>73.84</v>
      </c>
      <c r="D28" s="18">
        <v>72.709999999999994</v>
      </c>
      <c r="F28" s="11">
        <f t="shared" si="2"/>
        <v>5.3299999999999983</v>
      </c>
      <c r="G28" s="11">
        <f t="shared" si="3"/>
        <v>-1.1300000000000097</v>
      </c>
      <c r="H28" s="11">
        <f t="shared" si="4"/>
        <v>4.1999999999999886</v>
      </c>
      <c r="J28" s="2">
        <f t="shared" si="5"/>
        <v>7.7798861480075976E-2</v>
      </c>
      <c r="K28" s="2">
        <f t="shared" si="6"/>
        <v>-1.5303358613217855E-2</v>
      </c>
      <c r="L28" s="2">
        <f t="shared" si="7"/>
        <v>6.1304918989928403E-2</v>
      </c>
      <c r="M28" s="2"/>
      <c r="N28" s="9">
        <v>43520.949999999983</v>
      </c>
      <c r="O28" s="9">
        <v>9152.9599999999627</v>
      </c>
      <c r="P28" s="9"/>
      <c r="Q28" s="9">
        <v>0</v>
      </c>
      <c r="R28" s="9">
        <v>4576.4799999999996</v>
      </c>
      <c r="T28" s="9">
        <v>503949.61586909776</v>
      </c>
      <c r="V28" s="9">
        <f t="shared" si="1"/>
        <v>52673.909999999945</v>
      </c>
      <c r="W28" s="9"/>
      <c r="X28" s="9">
        <f t="shared" si="8"/>
        <v>508526.09586909774</v>
      </c>
      <c r="Z28" s="7">
        <f t="shared" si="9"/>
        <v>455852.18586909783</v>
      </c>
    </row>
    <row r="29" spans="1:26" x14ac:dyDescent="0.3">
      <c r="A29" s="6" t="s">
        <v>29</v>
      </c>
      <c r="B29" s="3">
        <v>3517.86</v>
      </c>
      <c r="C29" s="18">
        <v>3321.39</v>
      </c>
      <c r="D29" s="18">
        <v>3264.4</v>
      </c>
      <c r="F29" s="11">
        <f t="shared" si="2"/>
        <v>-196.47000000000025</v>
      </c>
      <c r="G29" s="11">
        <f t="shared" si="3"/>
        <v>-56.989999999999782</v>
      </c>
      <c r="H29" s="11">
        <f t="shared" si="4"/>
        <v>-253.46000000000004</v>
      </c>
      <c r="J29" s="2">
        <f t="shared" si="5"/>
        <v>-5.5849294741689648E-2</v>
      </c>
      <c r="K29" s="2">
        <f t="shared" si="6"/>
        <v>-1.7158478829646606E-2</v>
      </c>
      <c r="L29" s="2">
        <f t="shared" si="7"/>
        <v>-7.2049484629860161E-2</v>
      </c>
      <c r="M29" s="2"/>
      <c r="N29" s="9">
        <v>2409634.649999998</v>
      </c>
      <c r="O29" s="9">
        <v>2815441.2199999988</v>
      </c>
      <c r="P29" s="9"/>
      <c r="Q29" s="9">
        <v>0</v>
      </c>
      <c r="R29" s="9">
        <v>1407720.61</v>
      </c>
      <c r="T29" s="9">
        <v>9660764.7064284347</v>
      </c>
      <c r="V29" s="9">
        <f t="shared" si="1"/>
        <v>5225075.8699999973</v>
      </c>
      <c r="W29" s="9"/>
      <c r="X29" s="9">
        <f t="shared" si="8"/>
        <v>11068485.316428434</v>
      </c>
      <c r="Z29" s="7">
        <f t="shared" si="9"/>
        <v>5843409.4464284368</v>
      </c>
    </row>
    <row r="30" spans="1:26" x14ac:dyDescent="0.3">
      <c r="A30" s="6" t="s">
        <v>30</v>
      </c>
      <c r="B30" s="3">
        <v>7419.77</v>
      </c>
      <c r="C30" s="18">
        <v>7032</v>
      </c>
      <c r="D30" s="18">
        <v>7045.08</v>
      </c>
      <c r="F30" s="11">
        <f t="shared" si="2"/>
        <v>-387.77000000000044</v>
      </c>
      <c r="G30" s="11">
        <f t="shared" si="3"/>
        <v>13.079999999999927</v>
      </c>
      <c r="H30" s="11">
        <f t="shared" si="4"/>
        <v>-374.69000000000051</v>
      </c>
      <c r="J30" s="2">
        <f t="shared" si="5"/>
        <v>-5.2261727789405965E-2</v>
      </c>
      <c r="K30" s="2">
        <f t="shared" si="6"/>
        <v>1.8600682593856721E-3</v>
      </c>
      <c r="L30" s="2">
        <f t="shared" si="7"/>
        <v>-5.0498869911062005E-2</v>
      </c>
      <c r="M30" s="2"/>
      <c r="N30" s="9">
        <v>4063590.8600000083</v>
      </c>
      <c r="O30" s="9">
        <v>2507337.0100000203</v>
      </c>
      <c r="P30" s="9"/>
      <c r="Q30" s="9">
        <v>3391971</v>
      </c>
      <c r="R30" s="9">
        <v>1253668.51</v>
      </c>
      <c r="T30" s="9">
        <v>2514821.5934343636</v>
      </c>
      <c r="V30" s="9">
        <f t="shared" si="1"/>
        <v>6570927.870000029</v>
      </c>
      <c r="W30" s="9"/>
      <c r="X30" s="9">
        <f t="shared" si="8"/>
        <v>7160461.1034343634</v>
      </c>
      <c r="Z30" s="7">
        <f t="shared" si="9"/>
        <v>589533.2334343344</v>
      </c>
    </row>
    <row r="31" spans="1:26" x14ac:dyDescent="0.3">
      <c r="A31" s="6" t="s">
        <v>31</v>
      </c>
      <c r="B31" s="3">
        <v>510.58</v>
      </c>
      <c r="C31" s="18">
        <v>511.39</v>
      </c>
      <c r="D31" s="18">
        <v>482.3</v>
      </c>
      <c r="F31" s="11">
        <f t="shared" si="2"/>
        <v>0.81000000000000227</v>
      </c>
      <c r="G31" s="11">
        <f t="shared" si="3"/>
        <v>-29.089999999999975</v>
      </c>
      <c r="H31" s="11">
        <f t="shared" si="4"/>
        <v>-28.279999999999973</v>
      </c>
      <c r="J31" s="2">
        <f t="shared" si="5"/>
        <v>1.5864311175526336E-3</v>
      </c>
      <c r="K31" s="2">
        <f t="shared" si="6"/>
        <v>-5.6884178415690489E-2</v>
      </c>
      <c r="L31" s="2">
        <f t="shared" si="7"/>
        <v>-5.5387990128872966E-2</v>
      </c>
      <c r="M31" s="2"/>
      <c r="N31" s="9">
        <v>196671.93999999925</v>
      </c>
      <c r="O31" s="9">
        <v>347647.92000000086</v>
      </c>
      <c r="P31" s="9"/>
      <c r="Q31" s="9">
        <v>0</v>
      </c>
      <c r="R31" s="9">
        <v>173823.96</v>
      </c>
      <c r="T31" s="9">
        <v>1392495.8409484131</v>
      </c>
      <c r="V31" s="9">
        <f t="shared" si="1"/>
        <v>544319.8600000001</v>
      </c>
      <c r="W31" s="9"/>
      <c r="X31" s="9">
        <f t="shared" si="8"/>
        <v>1566319.8009484131</v>
      </c>
      <c r="Z31" s="7">
        <f t="shared" si="9"/>
        <v>1021999.940948413</v>
      </c>
    </row>
    <row r="32" spans="1:26" x14ac:dyDescent="0.3">
      <c r="A32" s="6" t="s">
        <v>32</v>
      </c>
      <c r="B32" s="3">
        <v>182.8</v>
      </c>
      <c r="C32" s="18">
        <v>187.59</v>
      </c>
      <c r="D32" s="18">
        <v>177.68</v>
      </c>
      <c r="F32" s="11">
        <f t="shared" si="2"/>
        <v>4.789999999999992</v>
      </c>
      <c r="G32" s="11">
        <f t="shared" si="3"/>
        <v>-9.9099999999999966</v>
      </c>
      <c r="H32" s="11">
        <f t="shared" si="4"/>
        <v>-5.1200000000000045</v>
      </c>
      <c r="J32" s="2">
        <f t="shared" si="5"/>
        <v>2.6203501094091752E-2</v>
      </c>
      <c r="K32" s="2">
        <f t="shared" si="6"/>
        <v>-5.2827975904898961E-2</v>
      </c>
      <c r="L32" s="2">
        <f t="shared" si="7"/>
        <v>-2.8008752735229736E-2</v>
      </c>
      <c r="M32" s="2"/>
      <c r="N32" s="9"/>
      <c r="O32" s="9">
        <v>0</v>
      </c>
      <c r="P32" s="9"/>
      <c r="Q32" s="9"/>
      <c r="R32" s="9">
        <v>0</v>
      </c>
      <c r="T32" s="9">
        <v>218927.90985952294</v>
      </c>
      <c r="V32" s="9">
        <f t="shared" si="1"/>
        <v>0</v>
      </c>
      <c r="W32" s="9"/>
      <c r="X32" s="9">
        <f t="shared" si="8"/>
        <v>218927.90985952294</v>
      </c>
      <c r="Z32" s="7">
        <f t="shared" si="9"/>
        <v>218927.90985952294</v>
      </c>
    </row>
    <row r="33" spans="1:26" x14ac:dyDescent="0.3">
      <c r="A33" s="6" t="s">
        <v>33</v>
      </c>
      <c r="B33" s="3">
        <v>1305.8800000000001</v>
      </c>
      <c r="C33" s="18">
        <v>1214.96</v>
      </c>
      <c r="D33" s="18">
        <v>1234.1199999999999</v>
      </c>
      <c r="F33" s="11">
        <f t="shared" si="2"/>
        <v>-90.920000000000073</v>
      </c>
      <c r="G33" s="11">
        <f t="shared" si="3"/>
        <v>19.159999999999854</v>
      </c>
      <c r="H33" s="11">
        <f t="shared" si="4"/>
        <v>-71.760000000000218</v>
      </c>
      <c r="J33" s="2">
        <f t="shared" si="5"/>
        <v>-6.9623548871259322E-2</v>
      </c>
      <c r="K33" s="2">
        <f t="shared" si="6"/>
        <v>1.5770066504246838E-2</v>
      </c>
      <c r="L33" s="2">
        <f t="shared" si="7"/>
        <v>-5.4951450362973775E-2</v>
      </c>
      <c r="M33" s="2"/>
      <c r="N33" s="9">
        <v>1181339.0999999999</v>
      </c>
      <c r="O33" s="9">
        <v>707078.70000000298</v>
      </c>
      <c r="P33" s="9"/>
      <c r="Q33" s="9">
        <v>0</v>
      </c>
      <c r="R33" s="9">
        <v>353539.35</v>
      </c>
      <c r="T33" s="9">
        <v>5822587.5875347238</v>
      </c>
      <c r="V33" s="9">
        <f t="shared" si="1"/>
        <v>1888417.8000000028</v>
      </c>
      <c r="W33" s="9"/>
      <c r="X33" s="9">
        <f t="shared" si="8"/>
        <v>6176126.9375347234</v>
      </c>
      <c r="Z33" s="7">
        <f t="shared" si="9"/>
        <v>4287709.1375347208</v>
      </c>
    </row>
    <row r="34" spans="1:26" x14ac:dyDescent="0.3">
      <c r="A34" s="6" t="s">
        <v>34</v>
      </c>
      <c r="B34" s="3">
        <v>1580.41</v>
      </c>
      <c r="C34" s="18">
        <v>1552.4</v>
      </c>
      <c r="D34" s="18">
        <v>1565.33</v>
      </c>
      <c r="F34" s="11">
        <f t="shared" si="2"/>
        <v>-28.009999999999991</v>
      </c>
      <c r="G34" s="11">
        <f t="shared" si="3"/>
        <v>12.929999999999836</v>
      </c>
      <c r="H34" s="11">
        <f t="shared" si="4"/>
        <v>-15.080000000000155</v>
      </c>
      <c r="J34" s="2">
        <f t="shared" si="5"/>
        <v>-1.7723249030314858E-2</v>
      </c>
      <c r="K34" s="2">
        <f t="shared" si="6"/>
        <v>8.329038907497921E-3</v>
      </c>
      <c r="L34" s="2">
        <f t="shared" si="7"/>
        <v>-9.5418277535577189E-3</v>
      </c>
      <c r="M34" s="2"/>
      <c r="N34" s="9">
        <v>244407.30999999872</v>
      </c>
      <c r="O34" s="9">
        <v>277161.3200000003</v>
      </c>
      <c r="P34" s="9"/>
      <c r="Q34" s="9">
        <v>0</v>
      </c>
      <c r="R34" s="9">
        <v>138580.66</v>
      </c>
      <c r="T34" s="9">
        <v>4403879.145486474</v>
      </c>
      <c r="V34" s="9">
        <f t="shared" si="1"/>
        <v>521568.62999999902</v>
      </c>
      <c r="W34" s="9"/>
      <c r="X34" s="9">
        <f t="shared" si="8"/>
        <v>4542459.8054864742</v>
      </c>
      <c r="Z34" s="7">
        <f t="shared" si="9"/>
        <v>4020891.1754864752</v>
      </c>
    </row>
    <row r="35" spans="1:26" x14ac:dyDescent="0.3">
      <c r="A35" s="6" t="s">
        <v>35</v>
      </c>
      <c r="B35" s="3">
        <v>1431.56</v>
      </c>
      <c r="C35" s="18">
        <v>1353.68</v>
      </c>
      <c r="D35" s="18">
        <v>1404.62</v>
      </c>
      <c r="F35" s="11">
        <f t="shared" si="2"/>
        <v>-77.879999999999882</v>
      </c>
      <c r="G35" s="11">
        <f t="shared" si="3"/>
        <v>50.939999999999827</v>
      </c>
      <c r="H35" s="11">
        <f t="shared" si="4"/>
        <v>-26.940000000000055</v>
      </c>
      <c r="J35" s="2">
        <f t="shared" si="5"/>
        <v>-5.440219061722873E-2</v>
      </c>
      <c r="K35" s="2">
        <f t="shared" si="6"/>
        <v>3.7630754683529277E-2</v>
      </c>
      <c r="L35" s="2">
        <f t="shared" si="7"/>
        <v>-1.8818631423062948E-2</v>
      </c>
      <c r="M35" s="2"/>
      <c r="N35" s="9">
        <v>601378.19000000227</v>
      </c>
      <c r="O35" s="9">
        <v>412969.08000000007</v>
      </c>
      <c r="P35" s="9"/>
      <c r="Q35" s="9">
        <v>62704</v>
      </c>
      <c r="R35" s="9">
        <v>206484.54</v>
      </c>
      <c r="T35" s="9">
        <v>2664604.3460260611</v>
      </c>
      <c r="V35" s="9">
        <f t="shared" si="1"/>
        <v>1014347.2700000023</v>
      </c>
      <c r="W35" s="9"/>
      <c r="X35" s="9">
        <f t="shared" si="8"/>
        <v>2933792.8860260611</v>
      </c>
      <c r="Z35" s="7">
        <f t="shared" si="9"/>
        <v>1919445.6160260588</v>
      </c>
    </row>
    <row r="36" spans="1:26" x14ac:dyDescent="0.3">
      <c r="A36" s="6" t="s">
        <v>36</v>
      </c>
      <c r="B36" s="3">
        <v>300.52</v>
      </c>
      <c r="C36" s="18">
        <v>168</v>
      </c>
      <c r="D36" s="18">
        <v>300.52</v>
      </c>
      <c r="F36" s="11">
        <f t="shared" si="2"/>
        <v>-132.51999999999998</v>
      </c>
      <c r="G36" s="11">
        <f t="shared" si="3"/>
        <v>132.51999999999998</v>
      </c>
      <c r="H36" s="11">
        <f t="shared" si="4"/>
        <v>0</v>
      </c>
      <c r="J36" s="2">
        <f t="shared" si="5"/>
        <v>-0.44096898708904564</v>
      </c>
      <c r="K36" s="2">
        <f t="shared" si="6"/>
        <v>0.78880952380952363</v>
      </c>
      <c r="L36" s="2">
        <f t="shared" si="7"/>
        <v>0</v>
      </c>
      <c r="M36" s="2"/>
      <c r="N36" s="9"/>
      <c r="O36" s="9">
        <v>0</v>
      </c>
      <c r="P36" s="9"/>
      <c r="Q36" s="9"/>
      <c r="R36" s="9">
        <v>0</v>
      </c>
      <c r="T36" s="9">
        <v>300789</v>
      </c>
      <c r="V36" s="9">
        <f t="shared" si="1"/>
        <v>0</v>
      </c>
      <c r="W36" s="9"/>
      <c r="X36" s="9">
        <f t="shared" si="8"/>
        <v>300789</v>
      </c>
      <c r="Z36" s="7">
        <f t="shared" si="9"/>
        <v>300789</v>
      </c>
    </row>
    <row r="37" spans="1:26" x14ac:dyDescent="0.3">
      <c r="A37" s="6" t="s">
        <v>37</v>
      </c>
      <c r="B37" s="3">
        <v>85.5</v>
      </c>
      <c r="C37" s="18">
        <v>86.67</v>
      </c>
      <c r="D37" s="18">
        <v>86.33</v>
      </c>
      <c r="F37" s="11">
        <f t="shared" si="2"/>
        <v>1.1700000000000017</v>
      </c>
      <c r="G37" s="11">
        <f t="shared" si="3"/>
        <v>-0.34000000000000341</v>
      </c>
      <c r="H37" s="11">
        <f t="shared" si="4"/>
        <v>0.82999999999999829</v>
      </c>
      <c r="J37" s="2">
        <f t="shared" si="5"/>
        <v>1.3684210526315743E-2</v>
      </c>
      <c r="K37" s="2">
        <f t="shared" si="6"/>
        <v>-3.9229260413061739E-3</v>
      </c>
      <c r="L37" s="2">
        <f t="shared" si="7"/>
        <v>9.7076023391813315E-3</v>
      </c>
      <c r="M37" s="2"/>
      <c r="N37" s="9"/>
      <c r="O37" s="9">
        <v>0</v>
      </c>
      <c r="P37" s="9"/>
      <c r="Q37" s="9"/>
      <c r="R37" s="9">
        <v>0</v>
      </c>
      <c r="T37" s="9">
        <v>311452.49579254864</v>
      </c>
      <c r="V37" s="9">
        <f t="shared" si="1"/>
        <v>0</v>
      </c>
      <c r="W37" s="9"/>
      <c r="X37" s="9">
        <f t="shared" si="8"/>
        <v>311452.49579254864</v>
      </c>
      <c r="Z37" s="7">
        <f t="shared" si="9"/>
        <v>311452.49579254864</v>
      </c>
    </row>
    <row r="38" spans="1:26" x14ac:dyDescent="0.3">
      <c r="A38" s="6" t="s">
        <v>38</v>
      </c>
      <c r="B38" s="3">
        <v>11655.76</v>
      </c>
      <c r="C38" s="18">
        <v>10932.88</v>
      </c>
      <c r="D38" s="18">
        <v>11122.44</v>
      </c>
      <c r="F38" s="11">
        <f t="shared" si="2"/>
        <v>-722.88000000000102</v>
      </c>
      <c r="G38" s="11">
        <f t="shared" si="3"/>
        <v>189.56000000000131</v>
      </c>
      <c r="H38" s="11">
        <f t="shared" si="4"/>
        <v>-533.31999999999971</v>
      </c>
      <c r="J38" s="2">
        <f t="shared" si="5"/>
        <v>-6.2019121876222605E-2</v>
      </c>
      <c r="K38" s="2">
        <f t="shared" si="6"/>
        <v>1.7338523792450156E-2</v>
      </c>
      <c r="L38" s="2">
        <f t="shared" si="7"/>
        <v>-4.5755918104010362E-2</v>
      </c>
      <c r="M38" s="2"/>
      <c r="N38" s="9">
        <v>8109585.0100000035</v>
      </c>
      <c r="O38" s="9">
        <v>6746525.5700000226</v>
      </c>
      <c r="P38" s="9"/>
      <c r="Q38" s="9">
        <v>4026624</v>
      </c>
      <c r="R38" s="9">
        <v>3373262.79</v>
      </c>
      <c r="T38" s="9">
        <v>14188005.460214471</v>
      </c>
      <c r="V38" s="9">
        <f t="shared" si="1"/>
        <v>14856110.580000026</v>
      </c>
      <c r="W38" s="9"/>
      <c r="X38" s="9">
        <f t="shared" si="8"/>
        <v>21587892.250214472</v>
      </c>
      <c r="Z38" s="7">
        <f t="shared" si="9"/>
        <v>6731781.6702144463</v>
      </c>
    </row>
    <row r="39" spans="1:26" x14ac:dyDescent="0.3">
      <c r="A39" s="6" t="s">
        <v>39</v>
      </c>
      <c r="B39" s="3">
        <v>14201.1</v>
      </c>
      <c r="C39" s="18">
        <v>13786.96</v>
      </c>
      <c r="D39" s="18">
        <v>14068.22</v>
      </c>
      <c r="F39" s="11">
        <f t="shared" si="2"/>
        <v>-414.14000000000124</v>
      </c>
      <c r="G39" s="11">
        <f t="shared" si="3"/>
        <v>281.26000000000022</v>
      </c>
      <c r="H39" s="11">
        <f t="shared" si="4"/>
        <v>-132.88000000000102</v>
      </c>
      <c r="J39" s="2">
        <f t="shared" si="5"/>
        <v>-2.9162529663195214E-2</v>
      </c>
      <c r="K39" s="2">
        <f t="shared" si="6"/>
        <v>2.0400436354352181E-2</v>
      </c>
      <c r="L39" s="2">
        <f t="shared" si="7"/>
        <v>-9.3570216391688499E-3</v>
      </c>
      <c r="M39" s="2"/>
      <c r="N39" s="9">
        <v>3709425.6300000018</v>
      </c>
      <c r="O39" s="9">
        <v>0</v>
      </c>
      <c r="P39" s="9"/>
      <c r="Q39" s="9">
        <v>0</v>
      </c>
      <c r="R39" s="9">
        <v>0</v>
      </c>
      <c r="T39" s="9">
        <v>33305352.023474004</v>
      </c>
      <c r="V39" s="9">
        <f t="shared" si="1"/>
        <v>3709425.6300000018</v>
      </c>
      <c r="W39" s="9"/>
      <c r="X39" s="9">
        <f t="shared" si="8"/>
        <v>33305352.023474004</v>
      </c>
      <c r="Z39" s="7">
        <f t="shared" si="9"/>
        <v>29595926.393474001</v>
      </c>
    </row>
    <row r="40" spans="1:26" x14ac:dyDescent="0.3">
      <c r="A40" s="6" t="s">
        <v>40</v>
      </c>
      <c r="B40" s="3">
        <v>3488.86</v>
      </c>
      <c r="C40" s="18">
        <v>3337.28</v>
      </c>
      <c r="D40" s="18">
        <v>3371.06</v>
      </c>
      <c r="F40" s="11">
        <f t="shared" si="2"/>
        <v>-151.57999999999993</v>
      </c>
      <c r="G40" s="11">
        <f t="shared" si="3"/>
        <v>33.779999999999745</v>
      </c>
      <c r="H40" s="11">
        <f t="shared" si="4"/>
        <v>-117.80000000000018</v>
      </c>
      <c r="J40" s="2">
        <f t="shared" si="5"/>
        <v>-4.3446856566328185E-2</v>
      </c>
      <c r="K40" s="2">
        <f t="shared" si="6"/>
        <v>1.0122015533608142E-2</v>
      </c>
      <c r="L40" s="2">
        <f t="shared" si="7"/>
        <v>-3.3764610789770888E-2</v>
      </c>
      <c r="M40" s="2"/>
      <c r="N40" s="9">
        <v>1458232.2200000002</v>
      </c>
      <c r="O40" s="9">
        <v>200148.33999999613</v>
      </c>
      <c r="P40" s="9"/>
      <c r="Q40" s="9">
        <v>0</v>
      </c>
      <c r="R40" s="9">
        <v>100074.17</v>
      </c>
      <c r="T40" s="9">
        <v>14805880.668874251</v>
      </c>
      <c r="V40" s="9">
        <f t="shared" si="1"/>
        <v>1658380.5599999963</v>
      </c>
      <c r="W40" s="9"/>
      <c r="X40" s="9">
        <f t="shared" si="8"/>
        <v>14905954.838874251</v>
      </c>
      <c r="Z40" s="7">
        <f t="shared" si="9"/>
        <v>13247574.278874254</v>
      </c>
    </row>
    <row r="41" spans="1:26" x14ac:dyDescent="0.3">
      <c r="A41" s="6" t="s">
        <v>41</v>
      </c>
      <c r="B41" s="3">
        <v>2982.36</v>
      </c>
      <c r="C41" s="18">
        <v>2908.61</v>
      </c>
      <c r="D41" s="18">
        <v>2841.44</v>
      </c>
      <c r="F41" s="11">
        <f t="shared" si="2"/>
        <v>-73.75</v>
      </c>
      <c r="G41" s="11">
        <f t="shared" si="3"/>
        <v>-67.170000000000073</v>
      </c>
      <c r="H41" s="11">
        <f t="shared" si="4"/>
        <v>-140.92000000000007</v>
      </c>
      <c r="J41" s="2">
        <f t="shared" si="5"/>
        <v>-2.47287383146233E-2</v>
      </c>
      <c r="K41" s="2">
        <f t="shared" si="6"/>
        <v>-2.309350514506936E-2</v>
      </c>
      <c r="L41" s="2">
        <f t="shared" si="7"/>
        <v>-4.7251170214192784E-2</v>
      </c>
      <c r="M41" s="2"/>
      <c r="N41" s="9">
        <v>858527.4700000023</v>
      </c>
      <c r="O41" s="9">
        <v>2674097.7699999958</v>
      </c>
      <c r="P41" s="9"/>
      <c r="Q41" s="9">
        <v>0</v>
      </c>
      <c r="R41" s="9">
        <v>660381.96999999986</v>
      </c>
      <c r="T41" s="9">
        <v>6150957.5965130012</v>
      </c>
      <c r="V41" s="9">
        <f t="shared" si="1"/>
        <v>3532625.2399999984</v>
      </c>
      <c r="W41" s="9"/>
      <c r="X41" s="9">
        <f t="shared" si="8"/>
        <v>6811339.566513001</v>
      </c>
      <c r="Z41" s="7">
        <f t="shared" si="9"/>
        <v>3278714.3265130026</v>
      </c>
    </row>
    <row r="42" spans="1:26" x14ac:dyDescent="0.3">
      <c r="A42" s="6" t="s">
        <v>42</v>
      </c>
      <c r="B42" s="3">
        <v>5011.6899999999996</v>
      </c>
      <c r="C42" s="18">
        <v>4930.13</v>
      </c>
      <c r="D42" s="18">
        <v>5161.38</v>
      </c>
      <c r="F42" s="11">
        <f t="shared" si="2"/>
        <v>-81.559999999999491</v>
      </c>
      <c r="G42" s="11">
        <f t="shared" si="3"/>
        <v>231.25</v>
      </c>
      <c r="H42" s="11">
        <f t="shared" si="4"/>
        <v>149.69000000000051</v>
      </c>
      <c r="J42" s="2">
        <f t="shared" si="5"/>
        <v>-1.6273951501389661E-2</v>
      </c>
      <c r="K42" s="2">
        <f t="shared" si="6"/>
        <v>4.6905456854078986E-2</v>
      </c>
      <c r="L42" s="2">
        <f t="shared" si="7"/>
        <v>2.9868168222695335E-2</v>
      </c>
      <c r="M42" s="2"/>
      <c r="N42" s="9">
        <v>1155196.5199999972</v>
      </c>
      <c r="O42" s="9">
        <v>0</v>
      </c>
      <c r="P42" s="9"/>
      <c r="Q42" s="9">
        <v>0</v>
      </c>
      <c r="R42" s="9">
        <v>0</v>
      </c>
      <c r="T42" s="9">
        <v>9335885.7458108328</v>
      </c>
      <c r="V42" s="9">
        <f t="shared" si="1"/>
        <v>1155196.5199999972</v>
      </c>
      <c r="W42" s="9"/>
      <c r="X42" s="9">
        <f t="shared" si="8"/>
        <v>9335885.7458108328</v>
      </c>
      <c r="Z42" s="7">
        <f t="shared" si="9"/>
        <v>8180689.2258108351</v>
      </c>
    </row>
    <row r="43" spans="1:26" x14ac:dyDescent="0.3">
      <c r="A43" s="6" t="s">
        <v>43</v>
      </c>
      <c r="B43" s="3">
        <v>772.81</v>
      </c>
      <c r="C43" s="18">
        <v>704.45</v>
      </c>
      <c r="D43" s="18">
        <v>767.16</v>
      </c>
      <c r="F43" s="11">
        <f t="shared" si="2"/>
        <v>-68.3599999999999</v>
      </c>
      <c r="G43" s="11">
        <f t="shared" si="3"/>
        <v>62.709999999999923</v>
      </c>
      <c r="H43" s="11">
        <f t="shared" si="4"/>
        <v>-5.6499999999999773</v>
      </c>
      <c r="J43" s="2">
        <f t="shared" si="5"/>
        <v>-8.8456412313505095E-2</v>
      </c>
      <c r="K43" s="2">
        <f t="shared" si="6"/>
        <v>8.9019802682944071E-2</v>
      </c>
      <c r="L43" s="2">
        <f t="shared" si="7"/>
        <v>-7.3109820007505322E-3</v>
      </c>
      <c r="M43" s="2"/>
      <c r="N43" s="9">
        <v>683736.14999999944</v>
      </c>
      <c r="O43" s="9">
        <v>132782.56000000052</v>
      </c>
      <c r="P43" s="9"/>
      <c r="Q43" s="9">
        <v>0</v>
      </c>
      <c r="R43" s="9">
        <v>66391.28</v>
      </c>
      <c r="T43" s="9">
        <v>3989374.2968350393</v>
      </c>
      <c r="V43" s="9">
        <f t="shared" si="1"/>
        <v>816518.71</v>
      </c>
      <c r="W43" s="9"/>
      <c r="X43" s="9">
        <f t="shared" si="8"/>
        <v>4055765.5768350391</v>
      </c>
      <c r="Z43" s="7">
        <f t="shared" si="9"/>
        <v>3239246.8668350391</v>
      </c>
    </row>
    <row r="44" spans="1:26" x14ac:dyDescent="0.3">
      <c r="A44" s="6" t="s">
        <v>44</v>
      </c>
      <c r="B44" s="3">
        <v>546.72</v>
      </c>
      <c r="C44" s="18">
        <v>557.09</v>
      </c>
      <c r="D44" s="18">
        <v>581.12</v>
      </c>
      <c r="F44" s="11">
        <f t="shared" si="2"/>
        <v>10.370000000000005</v>
      </c>
      <c r="G44" s="11">
        <f t="shared" si="3"/>
        <v>24.029999999999973</v>
      </c>
      <c r="H44" s="11">
        <f t="shared" si="4"/>
        <v>34.399999999999977</v>
      </c>
      <c r="J44" s="2">
        <f t="shared" si="5"/>
        <v>1.8967661691542403E-2</v>
      </c>
      <c r="K44" s="2">
        <f t="shared" si="6"/>
        <v>4.3134861512502454E-2</v>
      </c>
      <c r="L44" s="2">
        <f t="shared" si="7"/>
        <v>6.2920690664325374E-2</v>
      </c>
      <c r="M44" s="2"/>
      <c r="N44" s="9"/>
      <c r="O44" s="9">
        <v>0</v>
      </c>
      <c r="P44" s="9"/>
      <c r="Q44" s="9"/>
      <c r="R44" s="9">
        <v>0</v>
      </c>
      <c r="T44" s="9"/>
      <c r="V44" s="9">
        <f t="shared" si="1"/>
        <v>0</v>
      </c>
      <c r="W44" s="9"/>
      <c r="X44" s="9">
        <f t="shared" si="8"/>
        <v>0</v>
      </c>
      <c r="Z44" s="7">
        <f t="shared" si="9"/>
        <v>0</v>
      </c>
    </row>
    <row r="45" spans="1:26" x14ac:dyDescent="0.3">
      <c r="A45" s="6" t="s">
        <v>45</v>
      </c>
      <c r="B45" s="3">
        <v>795.32</v>
      </c>
      <c r="C45" s="18">
        <v>712.33</v>
      </c>
      <c r="D45" s="18">
        <v>674.33</v>
      </c>
      <c r="F45" s="11">
        <f t="shared" si="2"/>
        <v>-82.990000000000009</v>
      </c>
      <c r="G45" s="11">
        <f t="shared" si="3"/>
        <v>-38</v>
      </c>
      <c r="H45" s="11">
        <f t="shared" si="4"/>
        <v>-120.99000000000001</v>
      </c>
      <c r="J45" s="2">
        <f t="shared" si="5"/>
        <v>-0.10434793542221998</v>
      </c>
      <c r="K45" s="2">
        <f t="shared" si="6"/>
        <v>-5.3346061516431953E-2</v>
      </c>
      <c r="L45" s="2">
        <f t="shared" si="7"/>
        <v>-0.15212744555650559</v>
      </c>
      <c r="M45" s="2"/>
      <c r="N45" s="9">
        <v>860123.48999999894</v>
      </c>
      <c r="O45" s="9">
        <v>1405145.54</v>
      </c>
      <c r="P45" s="9"/>
      <c r="Q45" s="9">
        <v>336843</v>
      </c>
      <c r="R45" s="9">
        <v>702572.77</v>
      </c>
      <c r="T45" s="9">
        <v>1873814.7736725588</v>
      </c>
      <c r="V45" s="9">
        <f t="shared" si="1"/>
        <v>2265269.0299999989</v>
      </c>
      <c r="W45" s="9"/>
      <c r="X45" s="9">
        <f t="shared" si="8"/>
        <v>2913230.5436725589</v>
      </c>
      <c r="Z45" s="7">
        <f t="shared" si="9"/>
        <v>647961.51367255999</v>
      </c>
    </row>
    <row r="46" spans="1:26" x14ac:dyDescent="0.3">
      <c r="A46" s="6" t="s">
        <v>46</v>
      </c>
      <c r="B46" s="3">
        <v>2595.5500000000002</v>
      </c>
      <c r="C46" s="18">
        <v>2465.34</v>
      </c>
      <c r="D46" s="18">
        <v>2435.2199999999998</v>
      </c>
      <c r="F46" s="11">
        <f t="shared" si="2"/>
        <v>-130.21000000000004</v>
      </c>
      <c r="G46" s="11">
        <f t="shared" si="3"/>
        <v>-30.120000000000346</v>
      </c>
      <c r="H46" s="11">
        <f t="shared" si="4"/>
        <v>-160.33000000000038</v>
      </c>
      <c r="J46" s="2">
        <f t="shared" si="5"/>
        <v>-5.0166631349810253E-2</v>
      </c>
      <c r="K46" s="2">
        <f t="shared" si="6"/>
        <v>-1.221738178101206E-2</v>
      </c>
      <c r="L46" s="2">
        <f t="shared" si="7"/>
        <v>-6.1771108242954398E-2</v>
      </c>
      <c r="M46" s="2"/>
      <c r="N46" s="9">
        <v>1372546.1699999981</v>
      </c>
      <c r="O46" s="9">
        <v>1551355.9699999951</v>
      </c>
      <c r="P46" s="9"/>
      <c r="Q46" s="9">
        <v>0</v>
      </c>
      <c r="R46" s="9">
        <v>775677.98</v>
      </c>
      <c r="T46" s="9">
        <v>8529490.7471115272</v>
      </c>
      <c r="V46" s="9">
        <f t="shared" si="1"/>
        <v>2923902.1399999931</v>
      </c>
      <c r="W46" s="9"/>
      <c r="X46" s="9">
        <f t="shared" si="8"/>
        <v>9305168.7271115277</v>
      </c>
      <c r="Z46" s="7">
        <f t="shared" si="9"/>
        <v>6381266.5871115346</v>
      </c>
    </row>
    <row r="47" spans="1:26" x14ac:dyDescent="0.3">
      <c r="A47" s="6" t="s">
        <v>47</v>
      </c>
      <c r="B47" s="3">
        <v>902.86</v>
      </c>
      <c r="C47" s="18">
        <v>831.57</v>
      </c>
      <c r="D47" s="18">
        <v>882.57</v>
      </c>
      <c r="F47" s="11">
        <f t="shared" si="2"/>
        <v>-71.289999999999964</v>
      </c>
      <c r="G47" s="11">
        <f t="shared" si="3"/>
        <v>51</v>
      </c>
      <c r="H47" s="11">
        <f t="shared" si="4"/>
        <v>-20.289999999999964</v>
      </c>
      <c r="J47" s="2">
        <f t="shared" si="5"/>
        <v>-7.8960193163945647E-2</v>
      </c>
      <c r="K47" s="2">
        <f t="shared" si="6"/>
        <v>6.1329773801363618E-2</v>
      </c>
      <c r="L47" s="2">
        <f t="shared" si="7"/>
        <v>-2.2473030148638773E-2</v>
      </c>
      <c r="M47" s="2"/>
      <c r="N47" s="9">
        <v>723042.49000000022</v>
      </c>
      <c r="O47" s="9">
        <v>236104.61999999918</v>
      </c>
      <c r="P47" s="9"/>
      <c r="Q47" s="9">
        <v>79715</v>
      </c>
      <c r="R47" s="9">
        <v>118052.31</v>
      </c>
      <c r="T47" s="9">
        <v>2244047.3996646134</v>
      </c>
      <c r="V47" s="9">
        <f t="shared" si="1"/>
        <v>959147.1099999994</v>
      </c>
      <c r="W47" s="9"/>
      <c r="X47" s="9">
        <f t="shared" si="8"/>
        <v>2441814.7096646135</v>
      </c>
      <c r="Z47" s="7">
        <f t="shared" si="9"/>
        <v>1482667.5996646141</v>
      </c>
    </row>
    <row r="48" spans="1:26" x14ac:dyDescent="0.3">
      <c r="A48" s="6" t="s">
        <v>48</v>
      </c>
      <c r="B48" s="3">
        <v>12685.47</v>
      </c>
      <c r="C48" s="18">
        <v>11856.56</v>
      </c>
      <c r="D48" s="18">
        <v>12009.91</v>
      </c>
      <c r="F48" s="11">
        <f t="shared" si="2"/>
        <v>-828.90999999999985</v>
      </c>
      <c r="G48" s="11">
        <f t="shared" si="3"/>
        <v>153.35000000000036</v>
      </c>
      <c r="H48" s="11">
        <f t="shared" si="4"/>
        <v>-675.55999999999949</v>
      </c>
      <c r="J48" s="2">
        <f t="shared" si="5"/>
        <v>-6.5343262803821967E-2</v>
      </c>
      <c r="K48" s="2">
        <f t="shared" si="6"/>
        <v>1.2933768310538607E-2</v>
      </c>
      <c r="L48" s="2">
        <f t="shared" si="7"/>
        <v>-5.325462911504264E-2</v>
      </c>
      <c r="M48" s="2"/>
      <c r="N48" s="9">
        <v>6359127.9100000001</v>
      </c>
      <c r="O48" s="9">
        <v>6489652.0600000322</v>
      </c>
      <c r="P48" s="9"/>
      <c r="Q48" s="9">
        <v>0</v>
      </c>
      <c r="R48" s="9">
        <v>3244826.03</v>
      </c>
      <c r="T48" s="9">
        <v>45044285.660352245</v>
      </c>
      <c r="V48" s="9">
        <f t="shared" si="1"/>
        <v>12848779.970000032</v>
      </c>
      <c r="W48" s="9"/>
      <c r="X48" s="9">
        <f t="shared" si="8"/>
        <v>48289111.690352246</v>
      </c>
      <c r="Z48" s="7">
        <f t="shared" si="9"/>
        <v>35440331.720352218</v>
      </c>
    </row>
    <row r="49" spans="1:26" x14ac:dyDescent="0.3">
      <c r="A49" s="6" t="s">
        <v>49</v>
      </c>
      <c r="B49" s="3">
        <v>548.59</v>
      </c>
      <c r="C49" s="18">
        <v>517.32000000000005</v>
      </c>
      <c r="D49" s="18">
        <v>517.14</v>
      </c>
      <c r="F49" s="11">
        <f t="shared" si="2"/>
        <v>-31.269999999999982</v>
      </c>
      <c r="G49" s="11">
        <f t="shared" si="3"/>
        <v>-0.18000000000006366</v>
      </c>
      <c r="H49" s="11">
        <f t="shared" si="4"/>
        <v>-31.450000000000045</v>
      </c>
      <c r="J49" s="2">
        <f t="shared" si="5"/>
        <v>-5.70006744563335E-2</v>
      </c>
      <c r="K49" s="2">
        <f t="shared" si="6"/>
        <v>-3.4794711203911532E-4</v>
      </c>
      <c r="L49" s="2">
        <f t="shared" si="7"/>
        <v>-5.7328788348311233E-2</v>
      </c>
      <c r="M49" s="2"/>
      <c r="N49" s="9">
        <v>207795.05000000054</v>
      </c>
      <c r="O49" s="9">
        <v>237247.61000000034</v>
      </c>
      <c r="P49" s="9"/>
      <c r="Q49" s="9">
        <v>0</v>
      </c>
      <c r="R49" s="9">
        <v>118623.81</v>
      </c>
      <c r="T49" s="9">
        <v>1099531.9477852094</v>
      </c>
      <c r="V49" s="9">
        <f t="shared" si="1"/>
        <v>445042.66000000085</v>
      </c>
      <c r="W49" s="9"/>
      <c r="X49" s="9">
        <f t="shared" si="8"/>
        <v>1218155.7577852095</v>
      </c>
      <c r="Z49" s="7">
        <f t="shared" si="9"/>
        <v>773113.09778520861</v>
      </c>
    </row>
    <row r="50" spans="1:26" x14ac:dyDescent="0.3">
      <c r="A50" s="6" t="s">
        <v>50</v>
      </c>
      <c r="B50" s="3">
        <v>1590.06</v>
      </c>
      <c r="C50" s="18">
        <v>1581.45</v>
      </c>
      <c r="D50" s="18">
        <v>1523.86</v>
      </c>
      <c r="F50" s="11">
        <f t="shared" si="2"/>
        <v>-8.6099999999999</v>
      </c>
      <c r="G50" s="11">
        <f t="shared" si="3"/>
        <v>-57.590000000000146</v>
      </c>
      <c r="H50" s="11">
        <f t="shared" si="4"/>
        <v>-66.200000000000045</v>
      </c>
      <c r="J50" s="2">
        <f t="shared" si="5"/>
        <v>-5.4148900041507408E-3</v>
      </c>
      <c r="K50" s="2">
        <f t="shared" si="6"/>
        <v>-3.6415947390053494E-2</v>
      </c>
      <c r="L50" s="2">
        <f t="shared" si="7"/>
        <v>-4.1633649044690135E-2</v>
      </c>
      <c r="M50" s="2"/>
      <c r="N50" s="9">
        <v>125615.24999999971</v>
      </c>
      <c r="O50" s="9">
        <v>17634.280000001192</v>
      </c>
      <c r="P50" s="9"/>
      <c r="Q50" s="9">
        <v>0</v>
      </c>
      <c r="R50" s="9">
        <v>8817.14</v>
      </c>
      <c r="T50" s="9">
        <v>4368552.2990764286</v>
      </c>
      <c r="V50" s="9">
        <f t="shared" si="1"/>
        <v>143249.5300000009</v>
      </c>
      <c r="W50" s="9"/>
      <c r="X50" s="9">
        <f t="shared" si="8"/>
        <v>4377369.4390764283</v>
      </c>
      <c r="Z50" s="7">
        <f t="shared" si="9"/>
        <v>4234119.9090764271</v>
      </c>
    </row>
    <row r="51" spans="1:26" x14ac:dyDescent="0.3">
      <c r="A51" s="6" t="s">
        <v>51</v>
      </c>
      <c r="B51" s="3">
        <v>171.41</v>
      </c>
      <c r="C51" s="18">
        <v>154.87</v>
      </c>
      <c r="D51" s="18">
        <v>158.21</v>
      </c>
      <c r="F51" s="11">
        <f t="shared" si="2"/>
        <v>-16.539999999999992</v>
      </c>
      <c r="G51" s="11">
        <f t="shared" si="3"/>
        <v>3.3400000000000034</v>
      </c>
      <c r="H51" s="11">
        <f t="shared" si="4"/>
        <v>-13.199999999999989</v>
      </c>
      <c r="J51" s="2">
        <f t="shared" si="5"/>
        <v>-9.6493786826906236E-2</v>
      </c>
      <c r="K51" s="2">
        <f t="shared" si="6"/>
        <v>2.1566475108155236E-2</v>
      </c>
      <c r="L51" s="2">
        <f t="shared" si="7"/>
        <v>-7.7008342570445087E-2</v>
      </c>
      <c r="M51" s="2"/>
      <c r="N51" s="9">
        <v>176484.50000000032</v>
      </c>
      <c r="O51" s="9">
        <v>114011.75</v>
      </c>
      <c r="P51" s="9"/>
      <c r="Q51" s="9">
        <v>47252</v>
      </c>
      <c r="R51" s="9">
        <v>57005.88</v>
      </c>
      <c r="T51" s="9">
        <v>458749.94487469795</v>
      </c>
      <c r="V51" s="9">
        <f t="shared" si="1"/>
        <v>290496.25000000035</v>
      </c>
      <c r="W51" s="9"/>
      <c r="X51" s="9">
        <f t="shared" si="8"/>
        <v>563007.82487469795</v>
      </c>
      <c r="Z51" s="7">
        <f t="shared" si="9"/>
        <v>272511.5748746976</v>
      </c>
    </row>
    <row r="52" spans="1:26" x14ac:dyDescent="0.3">
      <c r="A52" s="6" t="s">
        <v>52</v>
      </c>
      <c r="B52" s="3">
        <v>106.88</v>
      </c>
      <c r="C52" s="18">
        <v>109.99</v>
      </c>
      <c r="D52" s="18">
        <v>105.34</v>
      </c>
      <c r="F52" s="11">
        <f t="shared" si="2"/>
        <v>3.1099999999999994</v>
      </c>
      <c r="G52" s="11">
        <f t="shared" si="3"/>
        <v>-4.6499999999999915</v>
      </c>
      <c r="H52" s="11">
        <f t="shared" si="4"/>
        <v>-1.539999999999992</v>
      </c>
      <c r="J52" s="2">
        <f t="shared" si="5"/>
        <v>2.9098053892215647E-2</v>
      </c>
      <c r="K52" s="2">
        <f t="shared" si="6"/>
        <v>-4.2276570597326923E-2</v>
      </c>
      <c r="L52" s="2">
        <f t="shared" si="7"/>
        <v>-1.4408682634730496E-2</v>
      </c>
      <c r="M52" s="2"/>
      <c r="N52" s="9">
        <v>3089.380000000001</v>
      </c>
      <c r="O52" s="9">
        <v>29931.100000000559</v>
      </c>
      <c r="P52" s="9"/>
      <c r="Q52" s="9">
        <v>0</v>
      </c>
      <c r="R52" s="9">
        <v>14965.55</v>
      </c>
      <c r="T52" s="9">
        <v>787538.72751572449</v>
      </c>
      <c r="V52" s="9">
        <f t="shared" si="1"/>
        <v>33020.480000000563</v>
      </c>
      <c r="W52" s="9"/>
      <c r="X52" s="9">
        <f t="shared" si="8"/>
        <v>802504.27751572453</v>
      </c>
      <c r="Z52" s="7">
        <f t="shared" si="9"/>
        <v>769483.79751572397</v>
      </c>
    </row>
    <row r="53" spans="1:26" x14ac:dyDescent="0.3">
      <c r="A53" s="6" t="s">
        <v>53</v>
      </c>
      <c r="B53" s="3">
        <v>758.3</v>
      </c>
      <c r="C53" s="18">
        <v>692.6</v>
      </c>
      <c r="D53" s="18">
        <v>712.59</v>
      </c>
      <c r="F53" s="11">
        <f t="shared" si="2"/>
        <v>-65.699999999999932</v>
      </c>
      <c r="G53" s="11">
        <f t="shared" si="3"/>
        <v>19.990000000000009</v>
      </c>
      <c r="H53" s="11">
        <f t="shared" si="4"/>
        <v>-45.709999999999923</v>
      </c>
      <c r="J53" s="2">
        <f t="shared" si="5"/>
        <v>-8.6641171040485188E-2</v>
      </c>
      <c r="K53" s="2">
        <f t="shared" si="6"/>
        <v>2.8862258157666743E-2</v>
      </c>
      <c r="L53" s="2">
        <f t="shared" si="7"/>
        <v>-6.0279572728471509E-2</v>
      </c>
      <c r="M53" s="2"/>
      <c r="N53" s="9">
        <v>616953.73000000021</v>
      </c>
      <c r="O53" s="9">
        <v>249030.25999999978</v>
      </c>
      <c r="P53" s="9"/>
      <c r="Q53" s="9">
        <v>0</v>
      </c>
      <c r="R53" s="9">
        <v>124515.13</v>
      </c>
      <c r="T53" s="9">
        <v>2666826.7693128465</v>
      </c>
      <c r="V53" s="9">
        <f t="shared" si="1"/>
        <v>865983.99</v>
      </c>
      <c r="W53" s="9"/>
      <c r="X53" s="9">
        <f t="shared" si="8"/>
        <v>2791341.8993128464</v>
      </c>
      <c r="Z53" s="7">
        <f t="shared" si="9"/>
        <v>1925357.9093128464</v>
      </c>
    </row>
    <row r="54" spans="1:26" x14ac:dyDescent="0.3">
      <c r="A54" s="6" t="s">
        <v>54</v>
      </c>
      <c r="B54" s="3">
        <v>1734.36</v>
      </c>
      <c r="C54" s="18">
        <v>1583.99</v>
      </c>
      <c r="D54" s="18">
        <v>1631.74</v>
      </c>
      <c r="F54" s="11">
        <f t="shared" si="2"/>
        <v>-150.36999999999989</v>
      </c>
      <c r="G54" s="11">
        <f t="shared" si="3"/>
        <v>47.75</v>
      </c>
      <c r="H54" s="11">
        <f t="shared" si="4"/>
        <v>-102.61999999999989</v>
      </c>
      <c r="J54" s="2">
        <f t="shared" si="5"/>
        <v>-8.6700569662584437E-2</v>
      </c>
      <c r="K54" s="2">
        <f t="shared" si="6"/>
        <v>3.0145392332022292E-2</v>
      </c>
      <c r="L54" s="2">
        <f t="shared" si="7"/>
        <v>-5.9168800018450596E-2</v>
      </c>
      <c r="M54" s="2"/>
      <c r="N54" s="9">
        <v>1659628.3699999982</v>
      </c>
      <c r="O54" s="9">
        <v>1293341.200000003</v>
      </c>
      <c r="P54" s="9"/>
      <c r="Q54" s="9">
        <v>0</v>
      </c>
      <c r="R54" s="9">
        <v>646670.6</v>
      </c>
      <c r="T54" s="9">
        <v>7030680.193544928</v>
      </c>
      <c r="V54" s="9">
        <f t="shared" si="1"/>
        <v>2952969.5700000012</v>
      </c>
      <c r="W54" s="9"/>
      <c r="X54" s="9">
        <f t="shared" si="8"/>
        <v>7677350.7935449276</v>
      </c>
      <c r="Z54" s="7">
        <f t="shared" si="9"/>
        <v>4724381.2235449264</v>
      </c>
    </row>
    <row r="55" spans="1:26" x14ac:dyDescent="0.3">
      <c r="A55" s="6" t="s">
        <v>55</v>
      </c>
      <c r="B55" s="3">
        <v>509.44</v>
      </c>
      <c r="C55" s="18">
        <v>498.65</v>
      </c>
      <c r="D55" s="18">
        <v>487.42</v>
      </c>
      <c r="F55" s="11">
        <f t="shared" si="2"/>
        <v>-10.79000000000002</v>
      </c>
      <c r="G55" s="11">
        <f t="shared" si="3"/>
        <v>-11.229999999999961</v>
      </c>
      <c r="H55" s="11">
        <f t="shared" si="4"/>
        <v>-22.019999999999982</v>
      </c>
      <c r="J55" s="2">
        <f t="shared" si="5"/>
        <v>-2.1180119346733695E-2</v>
      </c>
      <c r="K55" s="2">
        <f t="shared" si="6"/>
        <v>-2.2520806176676955E-2</v>
      </c>
      <c r="L55" s="2">
        <f t="shared" si="7"/>
        <v>-4.3223932160804002E-2</v>
      </c>
      <c r="M55" s="2"/>
      <c r="N55" s="9">
        <v>218171.34000000029</v>
      </c>
      <c r="O55" s="9">
        <v>39974.849999999627</v>
      </c>
      <c r="P55" s="9"/>
      <c r="Q55" s="9">
        <v>0</v>
      </c>
      <c r="R55" s="9">
        <v>19987.419999999998</v>
      </c>
      <c r="T55" s="9">
        <v>1584718.729025004</v>
      </c>
      <c r="V55" s="9">
        <f t="shared" si="1"/>
        <v>258146.18999999992</v>
      </c>
      <c r="W55" s="9"/>
      <c r="X55" s="9">
        <f t="shared" si="8"/>
        <v>1604706.1490250039</v>
      </c>
      <c r="Z55" s="7">
        <f t="shared" si="9"/>
        <v>1346559.9590250039</v>
      </c>
    </row>
    <row r="56" spans="1:26" x14ac:dyDescent="0.3">
      <c r="A56" s="6" t="s">
        <v>56</v>
      </c>
      <c r="B56" s="3">
        <v>458.02</v>
      </c>
      <c r="C56" s="18">
        <v>449.93</v>
      </c>
      <c r="D56" s="18">
        <v>450.69</v>
      </c>
      <c r="F56" s="11">
        <f t="shared" si="2"/>
        <v>-8.089999999999975</v>
      </c>
      <c r="G56" s="11">
        <f t="shared" si="3"/>
        <v>0.75999999999999091</v>
      </c>
      <c r="H56" s="11">
        <f t="shared" si="4"/>
        <v>-7.3299999999999841</v>
      </c>
      <c r="J56" s="2">
        <f t="shared" si="5"/>
        <v>-1.7662984149163785E-2</v>
      </c>
      <c r="K56" s="2">
        <f t="shared" si="6"/>
        <v>1.6891516458115152E-3</v>
      </c>
      <c r="L56" s="2">
        <f t="shared" si="7"/>
        <v>-1.6003667962097734E-2</v>
      </c>
      <c r="M56" s="2"/>
      <c r="N56" s="9">
        <v>7516.1800000000039</v>
      </c>
      <c r="O56" s="9">
        <v>110102.03000000119</v>
      </c>
      <c r="P56" s="9"/>
      <c r="Q56" s="9">
        <v>0</v>
      </c>
      <c r="R56" s="9">
        <v>55051.02</v>
      </c>
      <c r="T56" s="9">
        <v>472424.92900351633</v>
      </c>
      <c r="V56" s="9">
        <f t="shared" si="1"/>
        <v>117618.2100000012</v>
      </c>
      <c r="W56" s="9"/>
      <c r="X56" s="9">
        <f t="shared" si="8"/>
        <v>527475.94900351635</v>
      </c>
      <c r="Z56" s="7">
        <f t="shared" si="9"/>
        <v>409857.73900351516</v>
      </c>
    </row>
    <row r="57" spans="1:26" x14ac:dyDescent="0.3">
      <c r="A57" s="6" t="s">
        <v>57</v>
      </c>
      <c r="B57" s="3">
        <v>165.16</v>
      </c>
      <c r="C57" s="18">
        <v>162.16999999999999</v>
      </c>
      <c r="D57" s="18">
        <v>164.09</v>
      </c>
      <c r="F57" s="11">
        <f t="shared" si="2"/>
        <v>-2.9900000000000091</v>
      </c>
      <c r="G57" s="11">
        <f t="shared" si="3"/>
        <v>1.9200000000000159</v>
      </c>
      <c r="H57" s="11">
        <f t="shared" si="4"/>
        <v>-1.0699999999999932</v>
      </c>
      <c r="J57" s="2">
        <f t="shared" si="5"/>
        <v>-1.8103657059820866E-2</v>
      </c>
      <c r="K57" s="2">
        <f t="shared" si="6"/>
        <v>1.1839427760991672E-2</v>
      </c>
      <c r="L57" s="2">
        <f t="shared" si="7"/>
        <v>-6.478566238798722E-3</v>
      </c>
      <c r="M57" s="2"/>
      <c r="N57" s="9">
        <v>87896.839999999924</v>
      </c>
      <c r="O57" s="9">
        <v>101980.10000000033</v>
      </c>
      <c r="P57" s="9"/>
      <c r="Q57" s="9">
        <v>0</v>
      </c>
      <c r="R57" s="9">
        <v>50990.05</v>
      </c>
      <c r="T57" s="9">
        <v>565172.80459499406</v>
      </c>
      <c r="V57" s="9">
        <f t="shared" si="1"/>
        <v>189876.94000000024</v>
      </c>
      <c r="W57" s="9"/>
      <c r="X57" s="9">
        <f t="shared" si="8"/>
        <v>616162.8545949941</v>
      </c>
      <c r="Z57" s="7">
        <f t="shared" si="9"/>
        <v>426285.91459499387</v>
      </c>
    </row>
    <row r="58" spans="1:26" x14ac:dyDescent="0.3">
      <c r="A58" s="6" t="s">
        <v>58</v>
      </c>
      <c r="B58" s="3">
        <v>213.82</v>
      </c>
      <c r="C58" s="18">
        <v>202.82</v>
      </c>
      <c r="D58" s="18">
        <v>216.23</v>
      </c>
      <c r="F58" s="11">
        <f t="shared" si="2"/>
        <v>-11</v>
      </c>
      <c r="G58" s="11">
        <f t="shared" si="3"/>
        <v>13.409999999999997</v>
      </c>
      <c r="H58" s="11">
        <f t="shared" si="4"/>
        <v>2.4099999999999966</v>
      </c>
      <c r="J58" s="2">
        <f t="shared" si="5"/>
        <v>-5.144514077261253E-2</v>
      </c>
      <c r="K58" s="2">
        <f t="shared" si="6"/>
        <v>6.6117739867863179E-2</v>
      </c>
      <c r="L58" s="2">
        <f t="shared" si="7"/>
        <v>1.1271162660181355E-2</v>
      </c>
      <c r="M58" s="2"/>
      <c r="N58" s="9">
        <v>119563.78999999991</v>
      </c>
      <c r="O58" s="9">
        <v>31930.14000000013</v>
      </c>
      <c r="P58" s="9"/>
      <c r="Q58" s="9">
        <v>0</v>
      </c>
      <c r="R58" s="9">
        <v>15965.07</v>
      </c>
      <c r="T58" s="9">
        <v>875529.7097452241</v>
      </c>
      <c r="V58" s="9">
        <f t="shared" si="1"/>
        <v>151493.93000000005</v>
      </c>
      <c r="W58" s="9"/>
      <c r="X58" s="9">
        <f t="shared" si="8"/>
        <v>891494.77974522405</v>
      </c>
      <c r="Z58" s="7">
        <f t="shared" si="9"/>
        <v>740000.849745224</v>
      </c>
    </row>
    <row r="59" spans="1:26" x14ac:dyDescent="0.3">
      <c r="A59" s="6" t="s">
        <v>59</v>
      </c>
      <c r="B59" s="3">
        <v>1008.17</v>
      </c>
      <c r="C59" s="18">
        <v>977.07</v>
      </c>
      <c r="D59" s="18">
        <v>966.12</v>
      </c>
      <c r="F59" s="11">
        <f t="shared" si="2"/>
        <v>-31.099999999999909</v>
      </c>
      <c r="G59" s="11">
        <f t="shared" si="3"/>
        <v>-10.950000000000045</v>
      </c>
      <c r="H59" s="11">
        <f t="shared" si="4"/>
        <v>-42.049999999999955</v>
      </c>
      <c r="J59" s="2">
        <f t="shared" si="5"/>
        <v>-3.0847972068202667E-2</v>
      </c>
      <c r="K59" s="2">
        <f t="shared" si="6"/>
        <v>-1.1206975958733767E-2</v>
      </c>
      <c r="L59" s="2">
        <f t="shared" si="7"/>
        <v>-4.1709235545592471E-2</v>
      </c>
      <c r="M59" s="2"/>
      <c r="N59" s="9">
        <v>397270.38999999873</v>
      </c>
      <c r="O59" s="9">
        <v>492093.66000000015</v>
      </c>
      <c r="P59" s="9"/>
      <c r="Q59" s="9">
        <v>0</v>
      </c>
      <c r="R59" s="9">
        <v>244479.35999999999</v>
      </c>
      <c r="T59" s="9">
        <v>2579513.9988298821</v>
      </c>
      <c r="V59" s="9">
        <f t="shared" si="1"/>
        <v>889364.04999999888</v>
      </c>
      <c r="W59" s="9"/>
      <c r="X59" s="9">
        <f t="shared" si="8"/>
        <v>2823993.358829882</v>
      </c>
      <c r="Z59" s="7">
        <f t="shared" si="9"/>
        <v>1934629.3088298831</v>
      </c>
    </row>
    <row r="60" spans="1:26" x14ac:dyDescent="0.3">
      <c r="A60" s="6" t="s">
        <v>60</v>
      </c>
      <c r="B60" s="3">
        <v>368.01</v>
      </c>
      <c r="C60" s="18">
        <v>323.20999999999998</v>
      </c>
      <c r="D60" s="18">
        <v>307.89</v>
      </c>
      <c r="F60" s="11">
        <f t="shared" si="2"/>
        <v>-44.800000000000011</v>
      </c>
      <c r="G60" s="11">
        <f t="shared" si="3"/>
        <v>-15.319999999999993</v>
      </c>
      <c r="H60" s="11">
        <f t="shared" si="4"/>
        <v>-60.120000000000005</v>
      </c>
      <c r="J60" s="2">
        <f t="shared" si="5"/>
        <v>-0.12173582239613057</v>
      </c>
      <c r="K60" s="2">
        <f t="shared" si="6"/>
        <v>-4.7399523529593757E-2</v>
      </c>
      <c r="L60" s="2">
        <f t="shared" si="7"/>
        <v>-0.1633651259476645</v>
      </c>
      <c r="M60" s="2"/>
      <c r="N60" s="9">
        <v>419381.64999999979</v>
      </c>
      <c r="O60" s="9">
        <v>590026.36999999918</v>
      </c>
      <c r="P60" s="9"/>
      <c r="Q60" s="9">
        <v>98427</v>
      </c>
      <c r="R60" s="9">
        <v>295013.19</v>
      </c>
      <c r="T60" s="9">
        <v>1139309.1186550877</v>
      </c>
      <c r="V60" s="9">
        <f t="shared" si="1"/>
        <v>1009408.019999999</v>
      </c>
      <c r="W60" s="9"/>
      <c r="X60" s="9">
        <f t="shared" si="8"/>
        <v>1532749.3086550876</v>
      </c>
      <c r="Z60" s="7">
        <f t="shared" si="9"/>
        <v>523341.28865508863</v>
      </c>
    </row>
    <row r="61" spans="1:26" x14ac:dyDescent="0.3">
      <c r="A61" s="6" t="s">
        <v>61</v>
      </c>
      <c r="B61" s="3">
        <v>86.95</v>
      </c>
      <c r="C61" s="18">
        <v>82.74</v>
      </c>
      <c r="D61" s="18">
        <v>87</v>
      </c>
      <c r="F61" s="11">
        <f t="shared" si="2"/>
        <v>-4.210000000000008</v>
      </c>
      <c r="G61" s="11">
        <f t="shared" si="3"/>
        <v>4.2600000000000051</v>
      </c>
      <c r="H61" s="11">
        <f t="shared" si="4"/>
        <v>4.9999999999997158E-2</v>
      </c>
      <c r="J61" s="2">
        <f t="shared" si="5"/>
        <v>-4.8418631397354917E-2</v>
      </c>
      <c r="K61" s="2">
        <f t="shared" si="6"/>
        <v>5.1486584481508446E-2</v>
      </c>
      <c r="L61" s="2">
        <f t="shared" si="7"/>
        <v>5.7504312823453141E-4</v>
      </c>
      <c r="M61" s="2"/>
      <c r="N61" s="9">
        <v>15759.549999999927</v>
      </c>
      <c r="O61" s="9">
        <v>0</v>
      </c>
      <c r="P61" s="9"/>
      <c r="Q61" s="9">
        <v>0</v>
      </c>
      <c r="R61" s="9">
        <v>0</v>
      </c>
      <c r="T61" s="9">
        <v>160228.60796500105</v>
      </c>
      <c r="V61" s="9">
        <f t="shared" si="1"/>
        <v>15759.549999999927</v>
      </c>
      <c r="W61" s="9"/>
      <c r="X61" s="9">
        <f t="shared" si="8"/>
        <v>160228.60796500105</v>
      </c>
      <c r="Z61" s="7">
        <f t="shared" si="9"/>
        <v>144469.05796500112</v>
      </c>
    </row>
    <row r="62" spans="1:26" x14ac:dyDescent="0.3">
      <c r="A62" s="6" t="s">
        <v>62</v>
      </c>
      <c r="B62" s="3">
        <v>242.18</v>
      </c>
      <c r="C62" s="18">
        <v>284.07</v>
      </c>
      <c r="D62" s="18">
        <v>245.39</v>
      </c>
      <c r="F62" s="11">
        <f t="shared" si="2"/>
        <v>41.889999999999986</v>
      </c>
      <c r="G62" s="11">
        <f t="shared" si="3"/>
        <v>-38.680000000000007</v>
      </c>
      <c r="H62" s="11">
        <f t="shared" si="4"/>
        <v>3.2099999999999795</v>
      </c>
      <c r="J62" s="2">
        <f t="shared" si="5"/>
        <v>0.17297051779668005</v>
      </c>
      <c r="K62" s="2">
        <f t="shared" si="6"/>
        <v>-0.13616362164255291</v>
      </c>
      <c r="L62" s="2">
        <f t="shared" si="7"/>
        <v>1.3254604013543503E-2</v>
      </c>
      <c r="M62" s="2"/>
      <c r="N62" s="9"/>
      <c r="O62" s="9">
        <v>0</v>
      </c>
      <c r="P62" s="9"/>
      <c r="Q62" s="9"/>
      <c r="R62" s="9">
        <v>0</v>
      </c>
      <c r="T62" s="9">
        <v>737637.17035156232</v>
      </c>
      <c r="V62" s="9">
        <f t="shared" si="1"/>
        <v>0</v>
      </c>
      <c r="W62" s="9"/>
      <c r="X62" s="9">
        <f t="shared" si="8"/>
        <v>737637.17035156232</v>
      </c>
      <c r="Z62" s="7">
        <f t="shared" si="9"/>
        <v>737637.17035156232</v>
      </c>
    </row>
    <row r="63" spans="1:26" x14ac:dyDescent="0.3">
      <c r="A63" s="6" t="s">
        <v>63</v>
      </c>
      <c r="B63" s="3">
        <v>247.87</v>
      </c>
      <c r="C63" s="18">
        <v>280</v>
      </c>
      <c r="D63" s="18">
        <v>321.3</v>
      </c>
      <c r="F63" s="11">
        <f t="shared" si="2"/>
        <v>32.129999999999995</v>
      </c>
      <c r="G63" s="11">
        <f t="shared" si="3"/>
        <v>41.300000000000011</v>
      </c>
      <c r="H63" s="11">
        <f t="shared" si="4"/>
        <v>73.430000000000007</v>
      </c>
      <c r="J63" s="2">
        <f t="shared" si="5"/>
        <v>0.12962439988703744</v>
      </c>
      <c r="K63" s="2">
        <f t="shared" si="6"/>
        <v>0.14749999999999996</v>
      </c>
      <c r="L63" s="2">
        <f t="shared" si="7"/>
        <v>0.29624399887037556</v>
      </c>
      <c r="M63" s="2"/>
      <c r="N63" s="9"/>
      <c r="O63" s="9">
        <v>0</v>
      </c>
      <c r="P63" s="9"/>
      <c r="Q63" s="9"/>
      <c r="R63" s="9">
        <v>0</v>
      </c>
      <c r="T63" s="9">
        <v>1541130.2339015773</v>
      </c>
      <c r="V63" s="9">
        <f t="shared" si="1"/>
        <v>0</v>
      </c>
      <c r="W63" s="9"/>
      <c r="X63" s="9">
        <f t="shared" si="8"/>
        <v>1541130.2339015773</v>
      </c>
      <c r="Z63" s="7">
        <f t="shared" si="9"/>
        <v>1541130.2339015773</v>
      </c>
    </row>
    <row r="64" spans="1:26" x14ac:dyDescent="0.3">
      <c r="A64" s="6" t="s">
        <v>64</v>
      </c>
      <c r="B64" s="3">
        <v>35.869999999999997</v>
      </c>
      <c r="C64" s="18">
        <v>41.34</v>
      </c>
      <c r="D64" s="18">
        <v>41.01</v>
      </c>
      <c r="F64" s="11">
        <f t="shared" si="2"/>
        <v>5.470000000000006</v>
      </c>
      <c r="G64" s="11">
        <f t="shared" si="3"/>
        <v>-0.3300000000000054</v>
      </c>
      <c r="H64" s="11">
        <f t="shared" si="4"/>
        <v>5.1400000000000006</v>
      </c>
      <c r="J64" s="2">
        <f t="shared" si="5"/>
        <v>0.15249512127125753</v>
      </c>
      <c r="K64" s="2">
        <f t="shared" si="6"/>
        <v>-7.9825834542817109E-3</v>
      </c>
      <c r="L64" s="2">
        <f t="shared" si="7"/>
        <v>0.14329523278505718</v>
      </c>
      <c r="M64" s="2"/>
      <c r="N64" s="9"/>
      <c r="O64" s="9">
        <v>0</v>
      </c>
      <c r="P64" s="9"/>
      <c r="Q64" s="9"/>
      <c r="R64" s="9">
        <v>0</v>
      </c>
      <c r="T64" s="9">
        <v>75000</v>
      </c>
      <c r="V64" s="9">
        <f t="shared" si="1"/>
        <v>0</v>
      </c>
      <c r="W64" s="9"/>
      <c r="X64" s="9">
        <f t="shared" si="8"/>
        <v>75000</v>
      </c>
      <c r="Z64" s="7">
        <f t="shared" si="9"/>
        <v>75000</v>
      </c>
    </row>
    <row r="65" spans="1:26" x14ac:dyDescent="0.3">
      <c r="A65" s="6" t="s">
        <v>65</v>
      </c>
      <c r="B65" s="3">
        <v>416.41</v>
      </c>
      <c r="C65" s="18">
        <v>389.88</v>
      </c>
      <c r="D65" s="18">
        <v>405.26</v>
      </c>
      <c r="F65" s="11">
        <f t="shared" si="2"/>
        <v>-26.53000000000003</v>
      </c>
      <c r="G65" s="11">
        <f t="shared" si="3"/>
        <v>15.379999999999995</v>
      </c>
      <c r="H65" s="11">
        <f t="shared" si="4"/>
        <v>-11.150000000000034</v>
      </c>
      <c r="J65" s="2">
        <f t="shared" si="5"/>
        <v>-6.3711246127614696E-2</v>
      </c>
      <c r="K65" s="2">
        <f t="shared" si="6"/>
        <v>3.9448035292910522E-2</v>
      </c>
      <c r="L65" s="2">
        <f t="shared" si="7"/>
        <v>-2.6776494320501554E-2</v>
      </c>
      <c r="M65" s="2"/>
      <c r="N65" s="9">
        <v>234272.2500000002</v>
      </c>
      <c r="O65" s="9">
        <v>0</v>
      </c>
      <c r="P65" s="9"/>
      <c r="Q65" s="9">
        <v>0</v>
      </c>
      <c r="R65" s="9">
        <v>0</v>
      </c>
      <c r="T65" s="9">
        <v>1786336.5257159013</v>
      </c>
      <c r="V65" s="9">
        <f t="shared" si="1"/>
        <v>234272.2500000002</v>
      </c>
      <c r="W65" s="9"/>
      <c r="X65" s="9">
        <f t="shared" si="8"/>
        <v>1786336.5257159013</v>
      </c>
      <c r="Z65" s="7">
        <f t="shared" si="9"/>
        <v>1552064.2757159011</v>
      </c>
    </row>
    <row r="66" spans="1:26" x14ac:dyDescent="0.3">
      <c r="A66" s="6" t="s">
        <v>66</v>
      </c>
      <c r="B66" s="3">
        <v>555.14</v>
      </c>
      <c r="C66" s="18">
        <v>532.20000000000005</v>
      </c>
      <c r="D66" s="18">
        <v>570.48</v>
      </c>
      <c r="F66" s="11">
        <f t="shared" si="2"/>
        <v>-22.939999999999941</v>
      </c>
      <c r="G66" s="11">
        <f t="shared" si="3"/>
        <v>38.279999999999973</v>
      </c>
      <c r="H66" s="11">
        <f t="shared" si="4"/>
        <v>15.340000000000032</v>
      </c>
      <c r="J66" s="2">
        <f t="shared" si="5"/>
        <v>-4.1322909536333108E-2</v>
      </c>
      <c r="K66" s="2">
        <f t="shared" si="6"/>
        <v>7.1927846674182616E-2</v>
      </c>
      <c r="L66" s="2">
        <f t="shared" si="7"/>
        <v>2.7632669236589136E-2</v>
      </c>
      <c r="M66" s="2"/>
      <c r="N66" s="9">
        <v>102924.27000000003</v>
      </c>
      <c r="O66" s="9">
        <v>0</v>
      </c>
      <c r="P66" s="9"/>
      <c r="Q66" s="9">
        <v>0</v>
      </c>
      <c r="R66" s="9">
        <v>0</v>
      </c>
      <c r="T66" s="9">
        <v>1611770.2681268635</v>
      </c>
      <c r="V66" s="9">
        <f t="shared" si="1"/>
        <v>102924.27000000003</v>
      </c>
      <c r="W66" s="9"/>
      <c r="X66" s="9">
        <f t="shared" si="8"/>
        <v>1611770.2681268635</v>
      </c>
      <c r="Z66" s="7">
        <f t="shared" si="9"/>
        <v>1508845.9981268635</v>
      </c>
    </row>
    <row r="67" spans="1:26" x14ac:dyDescent="0.3">
      <c r="A67" s="6" t="s">
        <v>67</v>
      </c>
      <c r="B67" s="3">
        <v>396.41</v>
      </c>
      <c r="C67" s="18">
        <v>389.66</v>
      </c>
      <c r="D67" s="18">
        <v>354.32</v>
      </c>
      <c r="F67" s="11">
        <f t="shared" si="2"/>
        <v>-6.75</v>
      </c>
      <c r="G67" s="11">
        <f t="shared" si="3"/>
        <v>-35.340000000000032</v>
      </c>
      <c r="H67" s="11">
        <f t="shared" si="4"/>
        <v>-42.090000000000032</v>
      </c>
      <c r="J67" s="2">
        <f t="shared" si="5"/>
        <v>-1.7027824726924101E-2</v>
      </c>
      <c r="K67" s="2">
        <f t="shared" si="6"/>
        <v>-9.0694451573166468E-2</v>
      </c>
      <c r="L67" s="2">
        <f t="shared" si="7"/>
        <v>-0.10617794707499817</v>
      </c>
      <c r="M67" s="2"/>
      <c r="N67" s="9">
        <v>50747.880000000187</v>
      </c>
      <c r="O67" s="9">
        <v>210804.52000000095</v>
      </c>
      <c r="P67" s="9"/>
      <c r="Q67" s="9">
        <v>0</v>
      </c>
      <c r="R67" s="9">
        <v>105402.26</v>
      </c>
      <c r="T67" s="9">
        <v>1632807.198936671</v>
      </c>
      <c r="V67" s="9">
        <f t="shared" si="1"/>
        <v>261552.40000000113</v>
      </c>
      <c r="W67" s="9"/>
      <c r="X67" s="9">
        <f t="shared" si="8"/>
        <v>1738209.458936671</v>
      </c>
      <c r="Z67" s="7">
        <f t="shared" si="9"/>
        <v>1476657.05893667</v>
      </c>
    </row>
    <row r="68" spans="1:26" x14ac:dyDescent="0.3">
      <c r="A68" s="6" t="s">
        <v>68</v>
      </c>
      <c r="B68" s="3">
        <v>2534.46</v>
      </c>
      <c r="C68" s="18">
        <v>2481.67</v>
      </c>
      <c r="D68" s="18">
        <v>2509.8000000000002</v>
      </c>
      <c r="F68" s="11">
        <f t="shared" si="2"/>
        <v>-52.789999999999964</v>
      </c>
      <c r="G68" s="11">
        <f t="shared" si="3"/>
        <v>28.130000000000109</v>
      </c>
      <c r="H68" s="11">
        <f t="shared" si="4"/>
        <v>-24.659999999999854</v>
      </c>
      <c r="J68" s="2">
        <f t="shared" si="5"/>
        <v>-2.0828894517964325E-2</v>
      </c>
      <c r="K68" s="2">
        <f t="shared" si="6"/>
        <v>1.1335109019329659E-2</v>
      </c>
      <c r="L68" s="2">
        <f t="shared" si="7"/>
        <v>-9.7298832887477982E-3</v>
      </c>
      <c r="M68" s="2"/>
      <c r="N68" s="9">
        <v>577124.15999999724</v>
      </c>
      <c r="O68" s="9">
        <v>490814.83999999613</v>
      </c>
      <c r="P68" s="9"/>
      <c r="Q68" s="9">
        <v>0</v>
      </c>
      <c r="R68" s="9">
        <v>245407.42</v>
      </c>
      <c r="T68" s="9">
        <v>5699894.2932022279</v>
      </c>
      <c r="V68" s="9">
        <f t="shared" si="1"/>
        <v>1067938.9999999935</v>
      </c>
      <c r="W68" s="9"/>
      <c r="X68" s="9">
        <f t="shared" si="8"/>
        <v>5945301.7132022278</v>
      </c>
      <c r="Z68" s="7">
        <f t="shared" si="9"/>
        <v>4877362.7132022344</v>
      </c>
    </row>
    <row r="69" spans="1:26" x14ac:dyDescent="0.3">
      <c r="A69" s="6" t="s">
        <v>69</v>
      </c>
      <c r="B69" s="3">
        <v>1523.49</v>
      </c>
      <c r="C69" s="18">
        <v>1340.03</v>
      </c>
      <c r="D69" s="18">
        <v>1367.17</v>
      </c>
      <c r="F69" s="11">
        <f t="shared" si="2"/>
        <v>-183.46000000000004</v>
      </c>
      <c r="G69" s="11">
        <f t="shared" si="3"/>
        <v>27.1400000000001</v>
      </c>
      <c r="H69" s="11">
        <f t="shared" si="4"/>
        <v>-156.31999999999994</v>
      </c>
      <c r="J69" s="2">
        <f t="shared" si="5"/>
        <v>-0.12042087575238436</v>
      </c>
      <c r="K69" s="2">
        <f t="shared" si="6"/>
        <v>2.0253277911688627E-2</v>
      </c>
      <c r="L69" s="2">
        <f t="shared" si="7"/>
        <v>-0.1026065153036777</v>
      </c>
      <c r="M69" s="2"/>
      <c r="N69" s="9">
        <v>1976237.1999999995</v>
      </c>
      <c r="O69" s="9">
        <v>1651988.040000001</v>
      </c>
      <c r="P69" s="9"/>
      <c r="Q69" s="9">
        <v>1639462</v>
      </c>
      <c r="R69" s="9">
        <v>825994.02</v>
      </c>
      <c r="T69" s="9">
        <v>1144371.3385044939</v>
      </c>
      <c r="V69" s="9">
        <f t="shared" si="1"/>
        <v>3628225.24</v>
      </c>
      <c r="W69" s="9"/>
      <c r="X69" s="9">
        <f t="shared" si="8"/>
        <v>3609827.3585044937</v>
      </c>
      <c r="Z69" s="7">
        <f t="shared" si="9"/>
        <v>-18397.881495506503</v>
      </c>
    </row>
    <row r="70" spans="1:26" x14ac:dyDescent="0.3">
      <c r="A70" s="6" t="s">
        <v>70</v>
      </c>
      <c r="B70" s="3">
        <v>14.67</v>
      </c>
      <c r="C70" s="18">
        <v>28.68</v>
      </c>
      <c r="D70" s="18">
        <v>17.5</v>
      </c>
      <c r="F70" s="11">
        <f t="shared" si="2"/>
        <v>14.01</v>
      </c>
      <c r="G70" s="11">
        <f t="shared" si="3"/>
        <v>-11.18</v>
      </c>
      <c r="H70" s="11">
        <f t="shared" si="4"/>
        <v>2.83</v>
      </c>
      <c r="J70" s="2">
        <f t="shared" si="5"/>
        <v>0.95501022494887522</v>
      </c>
      <c r="K70" s="2">
        <f t="shared" si="6"/>
        <v>-0.38981868898186889</v>
      </c>
      <c r="L70" s="2">
        <f t="shared" si="7"/>
        <v>0.1929107021131562</v>
      </c>
      <c r="M70" s="2"/>
      <c r="N70" s="9">
        <v>0</v>
      </c>
      <c r="O70" s="9">
        <v>0</v>
      </c>
      <c r="P70" s="9"/>
      <c r="Q70" s="9">
        <v>0</v>
      </c>
      <c r="R70" s="9">
        <v>0</v>
      </c>
      <c r="T70" s="9">
        <v>259555.88704516873</v>
      </c>
      <c r="V70" s="9">
        <f t="shared" si="1"/>
        <v>0</v>
      </c>
      <c r="W70" s="9"/>
      <c r="X70" s="9">
        <f t="shared" si="8"/>
        <v>259555.88704516873</v>
      </c>
      <c r="Z70" s="7">
        <f t="shared" si="9"/>
        <v>259555.88704516873</v>
      </c>
    </row>
    <row r="71" spans="1:26" x14ac:dyDescent="0.3">
      <c r="A71" s="6" t="s">
        <v>71</v>
      </c>
      <c r="B71" s="3">
        <v>3959.59</v>
      </c>
      <c r="C71" s="18">
        <v>3604.33</v>
      </c>
      <c r="D71" s="18">
        <v>3495.78</v>
      </c>
      <c r="F71" s="11">
        <f t="shared" si="2"/>
        <v>-355.26000000000022</v>
      </c>
      <c r="G71" s="11">
        <f t="shared" si="3"/>
        <v>-108.54999999999973</v>
      </c>
      <c r="H71" s="11">
        <f t="shared" si="4"/>
        <v>-463.80999999999995</v>
      </c>
      <c r="J71" s="2">
        <f t="shared" si="5"/>
        <v>-8.9721410550082203E-2</v>
      </c>
      <c r="K71" s="2">
        <f t="shared" si="6"/>
        <v>-3.0116554255575911E-2</v>
      </c>
      <c r="L71" s="2">
        <f t="shared" si="7"/>
        <v>-0.11713586507693974</v>
      </c>
      <c r="M71" s="2"/>
      <c r="N71" s="9">
        <v>4018581.6800000006</v>
      </c>
      <c r="O71" s="9">
        <v>5038074.32</v>
      </c>
      <c r="P71" s="9"/>
      <c r="Q71" s="9">
        <v>457591</v>
      </c>
      <c r="R71" s="9">
        <v>2519037.16</v>
      </c>
      <c r="T71" s="9">
        <v>12489099.048492335</v>
      </c>
      <c r="V71" s="9">
        <f t="shared" si="1"/>
        <v>9056656</v>
      </c>
      <c r="W71" s="9"/>
      <c r="X71" s="9">
        <f t="shared" si="8"/>
        <v>15465727.208492335</v>
      </c>
      <c r="Z71" s="7">
        <f t="shared" si="9"/>
        <v>6409071.2084923349</v>
      </c>
    </row>
    <row r="72" spans="1:26" x14ac:dyDescent="0.3">
      <c r="A72" s="6" t="s">
        <v>72</v>
      </c>
      <c r="B72" s="3">
        <v>3202.49</v>
      </c>
      <c r="C72" s="18">
        <v>3118.21</v>
      </c>
      <c r="D72" s="18">
        <v>3263.48</v>
      </c>
      <c r="F72" s="11">
        <f t="shared" si="2"/>
        <v>-84.279999999999745</v>
      </c>
      <c r="G72" s="11">
        <f t="shared" si="3"/>
        <v>145.26999999999998</v>
      </c>
      <c r="H72" s="11">
        <f t="shared" si="4"/>
        <v>60.990000000000236</v>
      </c>
      <c r="J72" s="2">
        <f t="shared" si="5"/>
        <v>-2.6317022067203877E-2</v>
      </c>
      <c r="K72" s="2">
        <f t="shared" si="6"/>
        <v>4.6587625592888315E-2</v>
      </c>
      <c r="L72" s="2">
        <f t="shared" si="7"/>
        <v>1.9044555954897735E-2</v>
      </c>
      <c r="M72" s="2"/>
      <c r="N72" s="9">
        <v>982844.10000000056</v>
      </c>
      <c r="O72" s="9">
        <v>0</v>
      </c>
      <c r="P72" s="9"/>
      <c r="Q72" s="9">
        <v>0</v>
      </c>
      <c r="R72" s="9">
        <v>0</v>
      </c>
      <c r="T72" s="9">
        <v>6892490.8558956105</v>
      </c>
      <c r="V72" s="9">
        <f t="shared" si="1"/>
        <v>982844.10000000056</v>
      </c>
      <c r="W72" s="9"/>
      <c r="X72" s="9">
        <f t="shared" si="8"/>
        <v>6892490.8558956105</v>
      </c>
      <c r="Z72" s="7">
        <f t="shared" si="9"/>
        <v>5909646.75589561</v>
      </c>
    </row>
    <row r="73" spans="1:26" x14ac:dyDescent="0.3">
      <c r="A73" s="6" t="s">
        <v>73</v>
      </c>
      <c r="B73" s="3">
        <v>6103.18</v>
      </c>
      <c r="C73" s="18">
        <v>5915.73</v>
      </c>
      <c r="D73" s="18">
        <v>5817.02</v>
      </c>
      <c r="F73" s="11">
        <f t="shared" si="2"/>
        <v>-187.45000000000073</v>
      </c>
      <c r="G73" s="11">
        <f t="shared" si="3"/>
        <v>-98.709999999999127</v>
      </c>
      <c r="H73" s="11">
        <f t="shared" si="4"/>
        <v>-286.15999999999985</v>
      </c>
      <c r="J73" s="2">
        <f t="shared" si="5"/>
        <v>-3.0713496898338355E-2</v>
      </c>
      <c r="K73" s="2">
        <f t="shared" si="6"/>
        <v>-1.668602184345791E-2</v>
      </c>
      <c r="L73" s="2">
        <f t="shared" si="7"/>
        <v>-4.688703266166161E-2</v>
      </c>
      <c r="M73" s="2"/>
      <c r="N73" s="9">
        <v>2314051.2300000037</v>
      </c>
      <c r="O73" s="9">
        <v>3687502.5199999884</v>
      </c>
      <c r="P73" s="9"/>
      <c r="Q73" s="9">
        <v>0</v>
      </c>
      <c r="R73" s="9">
        <v>1840568.82</v>
      </c>
      <c r="T73" s="9">
        <v>16078263.362136949</v>
      </c>
      <c r="V73" s="9">
        <f t="shared" ref="V73:V136" si="10">N73+O73</f>
        <v>6001553.7499999925</v>
      </c>
      <c r="W73" s="9"/>
      <c r="X73" s="9">
        <f t="shared" si="8"/>
        <v>17918832.182136949</v>
      </c>
      <c r="Z73" s="7">
        <f t="shared" si="9"/>
        <v>11917278.432136957</v>
      </c>
    </row>
    <row r="74" spans="1:26" x14ac:dyDescent="0.3">
      <c r="A74" s="6" t="s">
        <v>74</v>
      </c>
      <c r="B74" s="3">
        <v>93.44</v>
      </c>
      <c r="C74" s="18">
        <v>85.26</v>
      </c>
      <c r="D74" s="18">
        <v>85.39</v>
      </c>
      <c r="F74" s="11">
        <f t="shared" ref="F74:F137" si="11">C74-B74</f>
        <v>-8.1799999999999926</v>
      </c>
      <c r="G74" s="11">
        <f t="shared" ref="G74:G137" si="12">D74-C74</f>
        <v>0.12999999999999545</v>
      </c>
      <c r="H74" s="11">
        <f t="shared" ref="H74:H137" si="13">D74-B74</f>
        <v>-8.0499999999999972</v>
      </c>
      <c r="J74" s="2">
        <f t="shared" ref="J74:J137" si="14">C74/B74-1</f>
        <v>-8.7542808219178037E-2</v>
      </c>
      <c r="K74" s="2">
        <f t="shared" ref="K74:K137" si="15">D74/C74-1</f>
        <v>1.5247478301665396E-3</v>
      </c>
      <c r="L74" s="2">
        <f t="shared" ref="L74:L137" si="16">D74/B74-1</f>
        <v>-8.6151541095890405E-2</v>
      </c>
      <c r="M74" s="2"/>
      <c r="N74" s="9">
        <v>39446.739999999932</v>
      </c>
      <c r="O74" s="9">
        <v>23890.60999999987</v>
      </c>
      <c r="P74" s="9"/>
      <c r="Q74" s="9">
        <v>0</v>
      </c>
      <c r="R74" s="9">
        <v>11945.3</v>
      </c>
      <c r="T74" s="9">
        <v>182955.0669638227</v>
      </c>
      <c r="V74" s="9">
        <f t="shared" si="10"/>
        <v>63337.349999999802</v>
      </c>
      <c r="W74" s="9"/>
      <c r="X74" s="9">
        <f t="shared" ref="X74:X137" si="17">Q74+R74+T74</f>
        <v>194900.36696382269</v>
      </c>
      <c r="Z74" s="7">
        <f t="shared" ref="Z74:Z137" si="18">X74-V74</f>
        <v>131563.01696382288</v>
      </c>
    </row>
    <row r="75" spans="1:26" x14ac:dyDescent="0.3">
      <c r="A75" s="6" t="s">
        <v>75</v>
      </c>
      <c r="B75" s="3">
        <v>1944.15</v>
      </c>
      <c r="C75" s="18">
        <v>1803.37</v>
      </c>
      <c r="D75" s="18">
        <v>1901.45</v>
      </c>
      <c r="F75" s="11">
        <f t="shared" si="11"/>
        <v>-140.7800000000002</v>
      </c>
      <c r="G75" s="11">
        <f t="shared" si="12"/>
        <v>98.080000000000155</v>
      </c>
      <c r="H75" s="11">
        <f t="shared" si="13"/>
        <v>-42.700000000000045</v>
      </c>
      <c r="J75" s="2">
        <f t="shared" si="14"/>
        <v>-7.2412108119229601E-2</v>
      </c>
      <c r="K75" s="2">
        <f t="shared" si="15"/>
        <v>5.4387064218657466E-2</v>
      </c>
      <c r="L75" s="2">
        <f t="shared" si="16"/>
        <v>-2.1963325875061113E-2</v>
      </c>
      <c r="M75" s="2"/>
      <c r="N75" s="9">
        <v>1333358.3100000015</v>
      </c>
      <c r="O75" s="9">
        <v>759282.80999999866</v>
      </c>
      <c r="P75" s="9"/>
      <c r="Q75" s="9">
        <v>742283</v>
      </c>
      <c r="R75" s="9">
        <v>379641.4</v>
      </c>
      <c r="T75" s="9">
        <v>2073023.5631712405</v>
      </c>
      <c r="V75" s="9">
        <f t="shared" si="10"/>
        <v>2092641.12</v>
      </c>
      <c r="W75" s="9"/>
      <c r="X75" s="9">
        <f t="shared" si="17"/>
        <v>3194947.9631712404</v>
      </c>
      <c r="Z75" s="7">
        <f t="shared" si="18"/>
        <v>1102306.8431712403</v>
      </c>
    </row>
    <row r="76" spans="1:26" x14ac:dyDescent="0.3">
      <c r="A76" s="6" t="s">
        <v>76</v>
      </c>
      <c r="B76" s="3">
        <v>20862.75</v>
      </c>
      <c r="C76" s="18">
        <v>20234.509999999998</v>
      </c>
      <c r="D76" s="18">
        <v>20058.86</v>
      </c>
      <c r="F76" s="11">
        <f t="shared" si="11"/>
        <v>-628.2400000000016</v>
      </c>
      <c r="G76" s="11">
        <f t="shared" si="12"/>
        <v>-175.64999999999782</v>
      </c>
      <c r="H76" s="11">
        <f t="shared" si="13"/>
        <v>-803.88999999999942</v>
      </c>
      <c r="J76" s="2">
        <f t="shared" si="14"/>
        <v>-3.0113000443374061E-2</v>
      </c>
      <c r="K76" s="2">
        <f t="shared" si="15"/>
        <v>-8.6807142846552221E-3</v>
      </c>
      <c r="L76" s="2">
        <f t="shared" si="16"/>
        <v>-3.8532312374926603E-2</v>
      </c>
      <c r="M76" s="2"/>
      <c r="N76" s="9">
        <v>8197624.9900000179</v>
      </c>
      <c r="O76" s="9">
        <v>7529148.8700000048</v>
      </c>
      <c r="P76" s="9"/>
      <c r="Q76" s="9">
        <v>0</v>
      </c>
      <c r="R76" s="9">
        <v>3764574.44</v>
      </c>
      <c r="T76" s="9">
        <v>31535984.470561504</v>
      </c>
      <c r="V76" s="9">
        <f t="shared" si="10"/>
        <v>15726773.860000022</v>
      </c>
      <c r="W76" s="9"/>
      <c r="X76" s="9">
        <f t="shared" si="17"/>
        <v>35300558.910561502</v>
      </c>
      <c r="Z76" s="7">
        <f t="shared" si="18"/>
        <v>19573785.05056148</v>
      </c>
    </row>
    <row r="77" spans="1:26" x14ac:dyDescent="0.3">
      <c r="A77" s="6" t="s">
        <v>77</v>
      </c>
      <c r="B77" s="3">
        <v>3319.79</v>
      </c>
      <c r="C77" s="18">
        <v>3124.36</v>
      </c>
      <c r="D77" s="18">
        <v>3231.37</v>
      </c>
      <c r="F77" s="11">
        <f t="shared" si="11"/>
        <v>-195.42999999999984</v>
      </c>
      <c r="G77" s="11">
        <f t="shared" si="12"/>
        <v>107.00999999999976</v>
      </c>
      <c r="H77" s="11">
        <f t="shared" si="13"/>
        <v>-88.420000000000073</v>
      </c>
      <c r="J77" s="2">
        <f t="shared" si="14"/>
        <v>-5.8868181421113941E-2</v>
      </c>
      <c r="K77" s="2">
        <f t="shared" si="15"/>
        <v>3.425021444391807E-2</v>
      </c>
      <c r="L77" s="2">
        <f t="shared" si="16"/>
        <v>-2.6634214814792556E-2</v>
      </c>
      <c r="M77" s="2"/>
      <c r="N77" s="9">
        <v>2361958.7399999998</v>
      </c>
      <c r="O77" s="9">
        <v>1239120.379999999</v>
      </c>
      <c r="P77" s="9"/>
      <c r="Q77" s="9">
        <v>135304</v>
      </c>
      <c r="R77" s="9">
        <v>619560.18999999994</v>
      </c>
      <c r="T77" s="9">
        <v>7845680.6609962005</v>
      </c>
      <c r="V77" s="9">
        <f t="shared" si="10"/>
        <v>3601079.1199999987</v>
      </c>
      <c r="W77" s="9"/>
      <c r="X77" s="9">
        <f t="shared" si="17"/>
        <v>8600544.8509962</v>
      </c>
      <c r="Z77" s="7">
        <f t="shared" si="18"/>
        <v>4999465.7309962008</v>
      </c>
    </row>
    <row r="78" spans="1:26" x14ac:dyDescent="0.3">
      <c r="A78" s="6" t="s">
        <v>78</v>
      </c>
      <c r="B78" s="3">
        <v>1568.29</v>
      </c>
      <c r="C78" s="18">
        <v>1497.91</v>
      </c>
      <c r="D78" s="18">
        <v>1561.68</v>
      </c>
      <c r="F78" s="11">
        <f t="shared" si="11"/>
        <v>-70.379999999999882</v>
      </c>
      <c r="G78" s="11">
        <f t="shared" si="12"/>
        <v>63.769999999999982</v>
      </c>
      <c r="H78" s="11">
        <f t="shared" si="13"/>
        <v>-6.6099999999999</v>
      </c>
      <c r="J78" s="2">
        <f t="shared" si="14"/>
        <v>-4.4876904144003915E-2</v>
      </c>
      <c r="K78" s="2">
        <f t="shared" si="15"/>
        <v>4.2572651227376745E-2</v>
      </c>
      <c r="L78" s="2">
        <f t="shared" si="16"/>
        <v>-4.2147817049141834E-3</v>
      </c>
      <c r="M78" s="2"/>
      <c r="N78" s="9">
        <v>750229.46000000089</v>
      </c>
      <c r="O78" s="9">
        <v>221212.15000000224</v>
      </c>
      <c r="P78" s="9"/>
      <c r="Q78" s="9">
        <v>0</v>
      </c>
      <c r="R78" s="9">
        <v>110606.08</v>
      </c>
      <c r="T78" s="9">
        <v>4833709.2433322733</v>
      </c>
      <c r="V78" s="9">
        <f t="shared" si="10"/>
        <v>971441.61000000313</v>
      </c>
      <c r="W78" s="9"/>
      <c r="X78" s="9">
        <f t="shared" si="17"/>
        <v>4944315.3233322734</v>
      </c>
      <c r="Z78" s="7">
        <f t="shared" si="18"/>
        <v>3972873.7133322703</v>
      </c>
    </row>
    <row r="79" spans="1:26" x14ac:dyDescent="0.3">
      <c r="A79" s="6" t="s">
        <v>79</v>
      </c>
      <c r="B79" s="3">
        <v>81.33</v>
      </c>
      <c r="C79" s="18">
        <v>80.72</v>
      </c>
      <c r="D79" s="18">
        <v>74.72</v>
      </c>
      <c r="F79" s="11">
        <f t="shared" si="11"/>
        <v>-0.60999999999999943</v>
      </c>
      <c r="G79" s="11">
        <f t="shared" si="12"/>
        <v>-6</v>
      </c>
      <c r="H79" s="11">
        <f t="shared" si="13"/>
        <v>-6.6099999999999994</v>
      </c>
      <c r="J79" s="2">
        <f t="shared" si="14"/>
        <v>-7.5003073896471317E-3</v>
      </c>
      <c r="K79" s="2">
        <f t="shared" si="15"/>
        <v>-7.4331020812685833E-2</v>
      </c>
      <c r="L79" s="2">
        <f t="shared" si="16"/>
        <v>-8.1273822697651488E-2</v>
      </c>
      <c r="M79" s="2"/>
      <c r="N79" s="9">
        <v>16179.5</v>
      </c>
      <c r="O79" s="9">
        <v>0</v>
      </c>
      <c r="P79" s="9"/>
      <c r="Q79" s="9">
        <v>0</v>
      </c>
      <c r="R79" s="9">
        <v>0</v>
      </c>
      <c r="T79" s="9">
        <v>75000</v>
      </c>
      <c r="V79" s="9">
        <f t="shared" si="10"/>
        <v>16179.5</v>
      </c>
      <c r="W79" s="9"/>
      <c r="X79" s="9">
        <f t="shared" si="17"/>
        <v>75000</v>
      </c>
      <c r="Z79" s="7">
        <f t="shared" si="18"/>
        <v>58820.5</v>
      </c>
    </row>
    <row r="80" spans="1:26" x14ac:dyDescent="0.3">
      <c r="A80" s="6" t="s">
        <v>80</v>
      </c>
      <c r="B80" s="3">
        <v>305.58999999999997</v>
      </c>
      <c r="C80" s="18">
        <v>303.57</v>
      </c>
      <c r="D80" s="18">
        <v>312.06</v>
      </c>
      <c r="F80" s="11">
        <f t="shared" si="11"/>
        <v>-2.0199999999999818</v>
      </c>
      <c r="G80" s="11">
        <f t="shared" si="12"/>
        <v>8.4900000000000091</v>
      </c>
      <c r="H80" s="11">
        <f t="shared" si="13"/>
        <v>6.4700000000000273</v>
      </c>
      <c r="J80" s="2">
        <f t="shared" si="14"/>
        <v>-6.6101639451552341E-3</v>
      </c>
      <c r="K80" s="2">
        <f t="shared" si="15"/>
        <v>2.7967190433837441E-2</v>
      </c>
      <c r="L80" s="2">
        <f t="shared" si="16"/>
        <v>2.1172158774829031E-2</v>
      </c>
      <c r="M80" s="2"/>
      <c r="N80" s="9">
        <v>63329.19999999983</v>
      </c>
      <c r="O80" s="9">
        <v>0</v>
      </c>
      <c r="P80" s="9"/>
      <c r="Q80" s="9">
        <v>0</v>
      </c>
      <c r="R80" s="9">
        <v>0</v>
      </c>
      <c r="T80" s="9">
        <v>1930935.1001599871</v>
      </c>
      <c r="V80" s="9">
        <f t="shared" si="10"/>
        <v>63329.19999999983</v>
      </c>
      <c r="W80" s="9"/>
      <c r="X80" s="9">
        <f t="shared" si="17"/>
        <v>1930935.1001599871</v>
      </c>
      <c r="Z80" s="7">
        <f t="shared" si="18"/>
        <v>1867605.9001599874</v>
      </c>
    </row>
    <row r="81" spans="1:26" x14ac:dyDescent="0.3">
      <c r="A81" s="6" t="s">
        <v>81</v>
      </c>
      <c r="B81" s="3">
        <v>4172.2700000000004</v>
      </c>
      <c r="C81" s="18">
        <v>3993.48</v>
      </c>
      <c r="D81" s="18">
        <v>4086.8</v>
      </c>
      <c r="F81" s="11">
        <f t="shared" si="11"/>
        <v>-178.79000000000042</v>
      </c>
      <c r="G81" s="11">
        <f t="shared" si="12"/>
        <v>93.320000000000164</v>
      </c>
      <c r="H81" s="11">
        <f t="shared" si="13"/>
        <v>-85.470000000000255</v>
      </c>
      <c r="J81" s="2">
        <f t="shared" si="14"/>
        <v>-4.2851972667157345E-2</v>
      </c>
      <c r="K81" s="2">
        <f t="shared" si="15"/>
        <v>2.3368089986678386E-2</v>
      </c>
      <c r="L81" s="2">
        <f t="shared" si="16"/>
        <v>-2.0485251433871809E-2</v>
      </c>
      <c r="M81" s="2"/>
      <c r="N81" s="9">
        <v>1616519.8499999994</v>
      </c>
      <c r="O81" s="9">
        <v>247946.90999999642</v>
      </c>
      <c r="P81" s="9"/>
      <c r="Q81" s="9">
        <v>127302</v>
      </c>
      <c r="R81" s="9">
        <v>123973.45</v>
      </c>
      <c r="T81" s="9">
        <v>6190115.751924267</v>
      </c>
      <c r="V81" s="9">
        <f t="shared" si="10"/>
        <v>1864466.7599999958</v>
      </c>
      <c r="W81" s="9"/>
      <c r="X81" s="9">
        <f t="shared" si="17"/>
        <v>6441391.2019242672</v>
      </c>
      <c r="Z81" s="7">
        <f t="shared" si="18"/>
        <v>4576924.4419242712</v>
      </c>
    </row>
    <row r="82" spans="1:26" x14ac:dyDescent="0.3">
      <c r="A82" s="6" t="s">
        <v>82</v>
      </c>
      <c r="B82" s="3">
        <v>2619</v>
      </c>
      <c r="C82" s="18">
        <v>2540.36</v>
      </c>
      <c r="D82" s="18">
        <v>2581.58</v>
      </c>
      <c r="F82" s="11">
        <f t="shared" si="11"/>
        <v>-78.639999999999873</v>
      </c>
      <c r="G82" s="11">
        <f t="shared" si="12"/>
        <v>41.2199999999998</v>
      </c>
      <c r="H82" s="11">
        <f t="shared" si="13"/>
        <v>-37.420000000000073</v>
      </c>
      <c r="J82" s="2">
        <f t="shared" si="14"/>
        <v>-3.0026727758686422E-2</v>
      </c>
      <c r="K82" s="2">
        <f t="shared" si="15"/>
        <v>1.6226046702042085E-2</v>
      </c>
      <c r="L82" s="2">
        <f t="shared" si="16"/>
        <v>-1.4287896143566292E-2</v>
      </c>
      <c r="M82" s="2"/>
      <c r="N82" s="9">
        <v>657992.84000000078</v>
      </c>
      <c r="O82" s="9">
        <v>226370.44000000507</v>
      </c>
      <c r="P82" s="9"/>
      <c r="Q82" s="9">
        <v>0</v>
      </c>
      <c r="R82" s="9">
        <v>113185.22</v>
      </c>
      <c r="T82" s="9">
        <v>6334665.9642544063</v>
      </c>
      <c r="V82" s="9">
        <f t="shared" si="10"/>
        <v>884363.28000000585</v>
      </c>
      <c r="W82" s="9"/>
      <c r="X82" s="9">
        <f t="shared" si="17"/>
        <v>6447851.184254406</v>
      </c>
      <c r="Z82" s="7">
        <f t="shared" si="18"/>
        <v>5563487.9042544002</v>
      </c>
    </row>
    <row r="83" spans="1:26" x14ac:dyDescent="0.3">
      <c r="A83" s="6" t="s">
        <v>83</v>
      </c>
      <c r="B83" s="3">
        <v>49.49</v>
      </c>
      <c r="C83" s="18">
        <v>50.99</v>
      </c>
      <c r="D83" s="18">
        <v>45.67</v>
      </c>
      <c r="F83" s="11">
        <f t="shared" si="11"/>
        <v>1.5</v>
      </c>
      <c r="G83" s="11">
        <f t="shared" si="12"/>
        <v>-5.32</v>
      </c>
      <c r="H83" s="11">
        <f t="shared" si="13"/>
        <v>-3.8200000000000003</v>
      </c>
      <c r="J83" s="2">
        <f t="shared" si="14"/>
        <v>3.0309153364316055E-2</v>
      </c>
      <c r="K83" s="2">
        <f t="shared" si="15"/>
        <v>-0.10433418317317122</v>
      </c>
      <c r="L83" s="2">
        <f t="shared" si="16"/>
        <v>-7.7187310567791489E-2</v>
      </c>
      <c r="M83" s="2"/>
      <c r="N83" s="9">
        <v>3810.8099999999945</v>
      </c>
      <c r="O83" s="9">
        <v>48267.379999999888</v>
      </c>
      <c r="P83" s="9"/>
      <c r="Q83" s="9">
        <v>0</v>
      </c>
      <c r="R83" s="9">
        <v>24133.69</v>
      </c>
      <c r="T83" s="9">
        <v>1028146.8247779194</v>
      </c>
      <c r="V83" s="9">
        <f t="shared" si="10"/>
        <v>52078.189999999886</v>
      </c>
      <c r="W83" s="9"/>
      <c r="X83" s="9">
        <f t="shared" si="17"/>
        <v>1052280.5147779195</v>
      </c>
      <c r="Z83" s="7">
        <f t="shared" si="18"/>
        <v>1000202.3247779196</v>
      </c>
    </row>
    <row r="84" spans="1:26" x14ac:dyDescent="0.3">
      <c r="A84" s="6" t="s">
        <v>84</v>
      </c>
      <c r="B84" s="3">
        <v>20324.669999999998</v>
      </c>
      <c r="C84" s="18">
        <v>19737.22</v>
      </c>
      <c r="D84" s="18">
        <v>19762.12</v>
      </c>
      <c r="F84" s="11">
        <f t="shared" si="11"/>
        <v>-587.44999999999709</v>
      </c>
      <c r="G84" s="11">
        <f t="shared" si="12"/>
        <v>24.899999999997817</v>
      </c>
      <c r="H84" s="11">
        <f t="shared" si="13"/>
        <v>-562.54999999999927</v>
      </c>
      <c r="J84" s="2">
        <f t="shared" si="14"/>
        <v>-2.8903298306934277E-2</v>
      </c>
      <c r="K84" s="2">
        <f t="shared" si="15"/>
        <v>1.2615758450276182E-3</v>
      </c>
      <c r="L84" s="2">
        <f t="shared" si="16"/>
        <v>-2.7678186164892149E-2</v>
      </c>
      <c r="M84" s="2"/>
      <c r="N84" s="9">
        <v>7450556.910000002</v>
      </c>
      <c r="O84" s="9">
        <v>7843929.7699999809</v>
      </c>
      <c r="P84" s="9"/>
      <c r="Q84" s="9">
        <v>0</v>
      </c>
      <c r="R84" s="9">
        <v>3921964.88</v>
      </c>
      <c r="T84" s="9">
        <v>35713729.075494617</v>
      </c>
      <c r="V84" s="9">
        <f t="shared" si="10"/>
        <v>15294486.679999983</v>
      </c>
      <c r="W84" s="9"/>
      <c r="X84" s="9">
        <f t="shared" si="17"/>
        <v>39635693.95549462</v>
      </c>
      <c r="Z84" s="7">
        <f t="shared" si="18"/>
        <v>24341207.275494635</v>
      </c>
    </row>
    <row r="85" spans="1:26" x14ac:dyDescent="0.3">
      <c r="A85" s="6" t="s">
        <v>85</v>
      </c>
      <c r="B85" s="3">
        <v>25121.31</v>
      </c>
      <c r="C85" s="18">
        <v>23773.79</v>
      </c>
      <c r="D85" s="18">
        <v>22952.38</v>
      </c>
      <c r="F85" s="11">
        <f t="shared" si="11"/>
        <v>-1347.5200000000004</v>
      </c>
      <c r="G85" s="11">
        <f t="shared" si="12"/>
        <v>-821.40999999999985</v>
      </c>
      <c r="H85" s="11">
        <f t="shared" si="13"/>
        <v>-2168.9300000000003</v>
      </c>
      <c r="J85" s="2">
        <f t="shared" si="14"/>
        <v>-5.3640514766148728E-2</v>
      </c>
      <c r="K85" s="2">
        <f t="shared" si="15"/>
        <v>-3.4551074944297877E-2</v>
      </c>
      <c r="L85" s="2">
        <f t="shared" si="16"/>
        <v>-8.6338252264710702E-2</v>
      </c>
      <c r="M85" s="2"/>
      <c r="N85" s="9">
        <v>14644912.49</v>
      </c>
      <c r="O85" s="9">
        <v>24152765.520000011</v>
      </c>
      <c r="P85" s="9"/>
      <c r="Q85" s="9">
        <v>0</v>
      </c>
      <c r="R85" s="9">
        <v>12076382.76</v>
      </c>
      <c r="T85" s="9">
        <v>63815879.932167262</v>
      </c>
      <c r="V85" s="9">
        <f t="shared" si="10"/>
        <v>38797678.010000013</v>
      </c>
      <c r="W85" s="9"/>
      <c r="X85" s="9">
        <f t="shared" si="17"/>
        <v>75892262.692167267</v>
      </c>
      <c r="Z85" s="7">
        <f t="shared" si="18"/>
        <v>37094584.682167254</v>
      </c>
    </row>
    <row r="86" spans="1:26" x14ac:dyDescent="0.3">
      <c r="A86" s="6" t="s">
        <v>86</v>
      </c>
      <c r="B86" s="3">
        <v>35.67</v>
      </c>
      <c r="C86" s="18">
        <v>31.33</v>
      </c>
      <c r="D86" s="18">
        <v>26.16</v>
      </c>
      <c r="F86" s="11">
        <f t="shared" si="11"/>
        <v>-4.3400000000000034</v>
      </c>
      <c r="G86" s="11">
        <f t="shared" si="12"/>
        <v>-5.1699999999999982</v>
      </c>
      <c r="H86" s="11">
        <f t="shared" si="13"/>
        <v>-9.5100000000000016</v>
      </c>
      <c r="J86" s="2">
        <f t="shared" si="14"/>
        <v>-0.12167087188113268</v>
      </c>
      <c r="K86" s="2">
        <f t="shared" si="15"/>
        <v>-0.1650175550590488</v>
      </c>
      <c r="L86" s="2">
        <f t="shared" si="16"/>
        <v>-0.26661059714045421</v>
      </c>
      <c r="M86" s="2"/>
      <c r="N86" s="9">
        <v>1532.08</v>
      </c>
      <c r="O86" s="9">
        <v>3866.140000000014</v>
      </c>
      <c r="P86" s="9"/>
      <c r="Q86" s="9">
        <v>0</v>
      </c>
      <c r="R86" s="9">
        <v>1933.07</v>
      </c>
      <c r="T86" s="9">
        <v>74999.703398375277</v>
      </c>
      <c r="V86" s="9">
        <f t="shared" si="10"/>
        <v>5398.2200000000139</v>
      </c>
      <c r="W86" s="9"/>
      <c r="X86" s="9">
        <f t="shared" si="17"/>
        <v>76932.773398375284</v>
      </c>
      <c r="Z86" s="7">
        <f t="shared" si="18"/>
        <v>71534.553398375268</v>
      </c>
    </row>
    <row r="87" spans="1:26" x14ac:dyDescent="0.3">
      <c r="A87" s="6" t="s">
        <v>87</v>
      </c>
      <c r="B87" s="3">
        <v>22066.73</v>
      </c>
      <c r="C87" s="18">
        <v>21059.26</v>
      </c>
      <c r="D87" s="18">
        <v>20442.080000000002</v>
      </c>
      <c r="F87" s="11">
        <f t="shared" si="11"/>
        <v>-1007.4700000000012</v>
      </c>
      <c r="G87" s="11">
        <f t="shared" si="12"/>
        <v>-617.17999999999665</v>
      </c>
      <c r="H87" s="11">
        <f t="shared" si="13"/>
        <v>-1624.6499999999978</v>
      </c>
      <c r="J87" s="2">
        <f t="shared" si="14"/>
        <v>-4.5655609145532683E-2</v>
      </c>
      <c r="K87" s="2">
        <f t="shared" si="15"/>
        <v>-2.930682274685803E-2</v>
      </c>
      <c r="L87" s="2">
        <f t="shared" si="16"/>
        <v>-7.3624411047762739E-2</v>
      </c>
      <c r="M87" s="2"/>
      <c r="N87" s="9">
        <v>12384658.199999988</v>
      </c>
      <c r="O87" s="9">
        <v>19499371.320000052</v>
      </c>
      <c r="P87" s="9"/>
      <c r="Q87" s="9">
        <v>0</v>
      </c>
      <c r="R87" s="9">
        <v>9749685.6600000001</v>
      </c>
      <c r="T87" s="9">
        <v>82127269.934036404</v>
      </c>
      <c r="V87" s="9">
        <f t="shared" si="10"/>
        <v>31884029.520000041</v>
      </c>
      <c r="W87" s="9"/>
      <c r="X87" s="9">
        <f t="shared" si="17"/>
        <v>91876955.5940364</v>
      </c>
      <c r="Z87" s="7">
        <f t="shared" si="18"/>
        <v>59992926.07403636</v>
      </c>
    </row>
    <row r="88" spans="1:26" x14ac:dyDescent="0.3">
      <c r="A88" s="6" t="s">
        <v>88</v>
      </c>
      <c r="B88" s="3">
        <v>4677.12</v>
      </c>
      <c r="C88" s="18">
        <v>4292.5200000000004</v>
      </c>
      <c r="D88" s="18">
        <v>4374.57</v>
      </c>
      <c r="F88" s="11">
        <f t="shared" si="11"/>
        <v>-384.59999999999945</v>
      </c>
      <c r="G88" s="11">
        <f t="shared" si="12"/>
        <v>82.049999999999272</v>
      </c>
      <c r="H88" s="11">
        <f t="shared" si="13"/>
        <v>-302.55000000000018</v>
      </c>
      <c r="J88" s="2">
        <f t="shared" si="14"/>
        <v>-8.2230090311986803E-2</v>
      </c>
      <c r="K88" s="2">
        <f t="shared" si="15"/>
        <v>1.9114645942243547E-2</v>
      </c>
      <c r="L88" s="2">
        <f t="shared" si="16"/>
        <v>-6.4687243431855501E-2</v>
      </c>
      <c r="M88" s="2"/>
      <c r="N88" s="9">
        <v>4211644.1900000004</v>
      </c>
      <c r="O88" s="9">
        <v>2853679.609999992</v>
      </c>
      <c r="P88" s="9"/>
      <c r="Q88" s="9">
        <v>1192272</v>
      </c>
      <c r="R88" s="9">
        <v>1426839.81</v>
      </c>
      <c r="T88" s="9">
        <v>10987315.444914784</v>
      </c>
      <c r="V88" s="9">
        <f t="shared" si="10"/>
        <v>7065323.7999999924</v>
      </c>
      <c r="W88" s="9"/>
      <c r="X88" s="9">
        <f t="shared" si="17"/>
        <v>13606427.254914785</v>
      </c>
      <c r="Z88" s="7">
        <f t="shared" si="18"/>
        <v>6541103.4549147924</v>
      </c>
    </row>
    <row r="89" spans="1:26" x14ac:dyDescent="0.3">
      <c r="A89" s="6" t="s">
        <v>89</v>
      </c>
      <c r="B89" s="3">
        <v>3822.62</v>
      </c>
      <c r="C89" s="18">
        <v>3710.61</v>
      </c>
      <c r="D89" s="18">
        <v>3704.32</v>
      </c>
      <c r="F89" s="11">
        <f t="shared" si="11"/>
        <v>-112.00999999999976</v>
      </c>
      <c r="G89" s="11">
        <f t="shared" si="12"/>
        <v>-6.2899999999999636</v>
      </c>
      <c r="H89" s="11">
        <f t="shared" si="13"/>
        <v>-118.29999999999973</v>
      </c>
      <c r="J89" s="2">
        <f t="shared" si="14"/>
        <v>-2.930189241933534E-2</v>
      </c>
      <c r="K89" s="2">
        <f t="shared" si="15"/>
        <v>-1.6951390741684058E-3</v>
      </c>
      <c r="L89" s="2">
        <f t="shared" si="16"/>
        <v>-3.0947360710716687E-2</v>
      </c>
      <c r="M89" s="2"/>
      <c r="N89" s="9">
        <v>1215117.3599999952</v>
      </c>
      <c r="O89" s="9">
        <v>1022166.3600000069</v>
      </c>
      <c r="P89" s="9"/>
      <c r="Q89" s="9">
        <v>0</v>
      </c>
      <c r="R89" s="9">
        <v>511083.18</v>
      </c>
      <c r="T89" s="9">
        <v>6025807.844960236</v>
      </c>
      <c r="V89" s="9">
        <f t="shared" si="10"/>
        <v>2237283.7200000021</v>
      </c>
      <c r="W89" s="9"/>
      <c r="X89" s="9">
        <f t="shared" si="17"/>
        <v>6536891.0249602357</v>
      </c>
      <c r="Z89" s="7">
        <f t="shared" si="18"/>
        <v>4299607.3049602341</v>
      </c>
    </row>
    <row r="90" spans="1:26" x14ac:dyDescent="0.3">
      <c r="A90" s="6" t="s">
        <v>90</v>
      </c>
      <c r="B90" s="3">
        <v>859.84</v>
      </c>
      <c r="C90" s="18">
        <v>863.39</v>
      </c>
      <c r="D90" s="18">
        <v>845.18</v>
      </c>
      <c r="F90" s="11">
        <f t="shared" si="11"/>
        <v>3.5499999999999545</v>
      </c>
      <c r="G90" s="11">
        <f t="shared" si="12"/>
        <v>-18.210000000000036</v>
      </c>
      <c r="H90" s="11">
        <f t="shared" si="13"/>
        <v>-14.660000000000082</v>
      </c>
      <c r="J90" s="2">
        <f t="shared" si="14"/>
        <v>4.1286751023446033E-3</v>
      </c>
      <c r="K90" s="2">
        <f t="shared" si="15"/>
        <v>-2.1091279722952549E-2</v>
      </c>
      <c r="L90" s="2">
        <f t="shared" si="16"/>
        <v>-1.7049683662076709E-2</v>
      </c>
      <c r="M90" s="2"/>
      <c r="N90" s="9">
        <v>49185.210000000137</v>
      </c>
      <c r="O90" s="9">
        <v>225384.22000000067</v>
      </c>
      <c r="P90" s="9"/>
      <c r="Q90" s="9">
        <v>0</v>
      </c>
      <c r="R90" s="9">
        <v>112692.11</v>
      </c>
      <c r="T90" s="9">
        <v>2037215.4447524766</v>
      </c>
      <c r="V90" s="9">
        <f t="shared" si="10"/>
        <v>274569.43000000081</v>
      </c>
      <c r="W90" s="9"/>
      <c r="X90" s="9">
        <f t="shared" si="17"/>
        <v>2149907.5547524765</v>
      </c>
      <c r="Z90" s="7">
        <f t="shared" si="18"/>
        <v>1875338.1247524756</v>
      </c>
    </row>
    <row r="91" spans="1:26" x14ac:dyDescent="0.3">
      <c r="A91" s="6" t="s">
        <v>91</v>
      </c>
      <c r="B91" s="3">
        <v>7760.81</v>
      </c>
      <c r="C91" s="18">
        <v>7446.6</v>
      </c>
      <c r="D91" s="18">
        <v>7297.38</v>
      </c>
      <c r="F91" s="11">
        <f t="shared" si="11"/>
        <v>-314.21000000000004</v>
      </c>
      <c r="G91" s="11">
        <f t="shared" si="12"/>
        <v>-149.22000000000025</v>
      </c>
      <c r="H91" s="11">
        <f t="shared" si="13"/>
        <v>-463.43000000000029</v>
      </c>
      <c r="J91" s="2">
        <f t="shared" si="14"/>
        <v>-4.0486753315697732E-2</v>
      </c>
      <c r="K91" s="2">
        <f t="shared" si="15"/>
        <v>-2.0038675368624692E-2</v>
      </c>
      <c r="L91" s="2">
        <f t="shared" si="16"/>
        <v>-5.9714127777899528E-2</v>
      </c>
      <c r="M91" s="2"/>
      <c r="N91" s="9">
        <v>3611076.8799999994</v>
      </c>
      <c r="O91" s="9">
        <v>4049343.3700000048</v>
      </c>
      <c r="P91" s="9"/>
      <c r="Q91" s="9">
        <v>0</v>
      </c>
      <c r="R91" s="9">
        <v>2024671.69</v>
      </c>
      <c r="T91" s="9">
        <v>25280271.274598945</v>
      </c>
      <c r="V91" s="9">
        <f t="shared" si="10"/>
        <v>7660420.2500000037</v>
      </c>
      <c r="W91" s="9"/>
      <c r="X91" s="9">
        <f t="shared" si="17"/>
        <v>27304942.964598946</v>
      </c>
      <c r="Z91" s="7">
        <f t="shared" si="18"/>
        <v>19644522.714598943</v>
      </c>
    </row>
    <row r="92" spans="1:26" x14ac:dyDescent="0.3">
      <c r="A92" s="6" t="s">
        <v>92</v>
      </c>
      <c r="B92" s="3">
        <v>905.5</v>
      </c>
      <c r="C92" s="18">
        <v>846.23</v>
      </c>
      <c r="D92" s="18">
        <v>859.16</v>
      </c>
      <c r="F92" s="11">
        <f t="shared" si="11"/>
        <v>-59.269999999999982</v>
      </c>
      <c r="G92" s="11">
        <f t="shared" si="12"/>
        <v>12.92999999999995</v>
      </c>
      <c r="H92" s="11">
        <f t="shared" si="13"/>
        <v>-46.340000000000032</v>
      </c>
      <c r="J92" s="2">
        <f t="shared" si="14"/>
        <v>-6.5455549420209813E-2</v>
      </c>
      <c r="K92" s="2">
        <f t="shared" si="15"/>
        <v>1.5279533932855083E-2</v>
      </c>
      <c r="L92" s="2">
        <f t="shared" si="16"/>
        <v>-5.117614577581453E-2</v>
      </c>
      <c r="M92" s="2"/>
      <c r="N92" s="9">
        <v>517155.91000000032</v>
      </c>
      <c r="O92" s="9">
        <v>420406.91000000015</v>
      </c>
      <c r="P92" s="9"/>
      <c r="Q92" s="9">
        <v>289402</v>
      </c>
      <c r="R92" s="9">
        <v>210203.46</v>
      </c>
      <c r="T92" s="9">
        <v>798735.71251243947</v>
      </c>
      <c r="V92" s="9">
        <f t="shared" si="10"/>
        <v>937562.82000000053</v>
      </c>
      <c r="W92" s="9"/>
      <c r="X92" s="9">
        <f t="shared" si="17"/>
        <v>1298341.1725124395</v>
      </c>
      <c r="Z92" s="7">
        <f t="shared" si="18"/>
        <v>360778.35251243901</v>
      </c>
    </row>
    <row r="93" spans="1:26" x14ac:dyDescent="0.3">
      <c r="A93" s="6" t="s">
        <v>93</v>
      </c>
      <c r="B93" s="3">
        <v>123.48</v>
      </c>
      <c r="C93" s="18">
        <v>101.83</v>
      </c>
      <c r="D93" s="18">
        <v>105.42</v>
      </c>
      <c r="F93" s="11">
        <f t="shared" si="11"/>
        <v>-21.650000000000006</v>
      </c>
      <c r="G93" s="11">
        <f t="shared" si="12"/>
        <v>3.5900000000000034</v>
      </c>
      <c r="H93" s="11">
        <f t="shared" si="13"/>
        <v>-18.060000000000002</v>
      </c>
      <c r="J93" s="2">
        <f t="shared" si="14"/>
        <v>-0.17533203757693561</v>
      </c>
      <c r="K93" s="2">
        <f t="shared" si="15"/>
        <v>3.5254836492192965E-2</v>
      </c>
      <c r="L93" s="2">
        <f t="shared" si="16"/>
        <v>-0.1462585034013606</v>
      </c>
      <c r="M93" s="2"/>
      <c r="N93" s="9">
        <v>246718.21</v>
      </c>
      <c r="O93" s="9">
        <v>193971.90000000037</v>
      </c>
      <c r="P93" s="9"/>
      <c r="Q93" s="9">
        <v>20226</v>
      </c>
      <c r="R93" s="9">
        <v>96985.95</v>
      </c>
      <c r="T93" s="9">
        <v>794756.67812362756</v>
      </c>
      <c r="V93" s="9">
        <f t="shared" si="10"/>
        <v>440690.11000000034</v>
      </c>
      <c r="W93" s="9"/>
      <c r="X93" s="9">
        <f t="shared" si="17"/>
        <v>911968.62812362751</v>
      </c>
      <c r="Z93" s="7">
        <f t="shared" si="18"/>
        <v>471278.51812362717</v>
      </c>
    </row>
    <row r="94" spans="1:26" x14ac:dyDescent="0.3">
      <c r="A94" s="6" t="s">
        <v>94</v>
      </c>
      <c r="B94" s="3">
        <v>64.5</v>
      </c>
      <c r="C94" s="18">
        <v>59.66</v>
      </c>
      <c r="D94" s="18">
        <v>52.13</v>
      </c>
      <c r="F94" s="11">
        <f t="shared" si="11"/>
        <v>-4.8400000000000034</v>
      </c>
      <c r="G94" s="11">
        <f t="shared" si="12"/>
        <v>-7.529999999999994</v>
      </c>
      <c r="H94" s="11">
        <f t="shared" si="13"/>
        <v>-12.369999999999997</v>
      </c>
      <c r="J94" s="2">
        <f t="shared" si="14"/>
        <v>-7.5038759689922574E-2</v>
      </c>
      <c r="K94" s="2">
        <f t="shared" si="15"/>
        <v>-0.1262152195776064</v>
      </c>
      <c r="L94" s="2">
        <f t="shared" si="16"/>
        <v>-0.19178294573643406</v>
      </c>
      <c r="M94" s="2"/>
      <c r="N94" s="9">
        <v>18640.050000000047</v>
      </c>
      <c r="O94" s="9">
        <v>10390.529999999795</v>
      </c>
      <c r="P94" s="9"/>
      <c r="Q94" s="9">
        <v>0</v>
      </c>
      <c r="R94" s="9">
        <v>5195.26</v>
      </c>
      <c r="T94" s="9">
        <v>75000</v>
      </c>
      <c r="V94" s="9">
        <f t="shared" si="10"/>
        <v>29030.579999999842</v>
      </c>
      <c r="W94" s="9"/>
      <c r="X94" s="9">
        <f t="shared" si="17"/>
        <v>80195.259999999995</v>
      </c>
      <c r="Z94" s="7">
        <f t="shared" si="18"/>
        <v>51164.680000000153</v>
      </c>
    </row>
    <row r="95" spans="1:26" x14ac:dyDescent="0.3">
      <c r="A95" s="6" t="s">
        <v>95</v>
      </c>
      <c r="B95" s="3">
        <v>915.29</v>
      </c>
      <c r="C95" s="18">
        <v>2186.12</v>
      </c>
      <c r="D95" s="18">
        <v>2243.6999999999998</v>
      </c>
      <c r="F95" s="11">
        <f t="shared" si="11"/>
        <v>1270.83</v>
      </c>
      <c r="G95" s="11">
        <f t="shared" si="12"/>
        <v>57.579999999999927</v>
      </c>
      <c r="H95" s="11">
        <f t="shared" si="13"/>
        <v>1328.4099999999999</v>
      </c>
      <c r="J95" s="2">
        <f t="shared" si="14"/>
        <v>1.3884451922341552</v>
      </c>
      <c r="K95" s="2">
        <f t="shared" si="15"/>
        <v>2.6338901798620418E-2</v>
      </c>
      <c r="L95" s="2">
        <f t="shared" si="16"/>
        <v>1.4513542156037977</v>
      </c>
      <c r="M95" s="2"/>
      <c r="N95" s="9">
        <v>0</v>
      </c>
      <c r="O95" s="9">
        <v>0</v>
      </c>
      <c r="P95" s="9"/>
      <c r="Q95" s="9">
        <v>0</v>
      </c>
      <c r="R95" s="9">
        <v>0</v>
      </c>
      <c r="T95" s="9">
        <v>4320643.1295297751</v>
      </c>
      <c r="V95" s="9">
        <f t="shared" si="10"/>
        <v>0</v>
      </c>
      <c r="W95" s="9"/>
      <c r="X95" s="9">
        <f t="shared" si="17"/>
        <v>4320643.1295297751</v>
      </c>
      <c r="Z95" s="7">
        <f t="shared" si="18"/>
        <v>4320643.1295297751</v>
      </c>
    </row>
    <row r="96" spans="1:26" x14ac:dyDescent="0.3">
      <c r="A96" s="6" t="s">
        <v>96</v>
      </c>
      <c r="B96" s="3">
        <v>728.53</v>
      </c>
      <c r="C96" s="18">
        <v>717.25</v>
      </c>
      <c r="D96" s="18">
        <v>718.26</v>
      </c>
      <c r="F96" s="11">
        <f t="shared" si="11"/>
        <v>-11.279999999999973</v>
      </c>
      <c r="G96" s="11">
        <f t="shared" si="12"/>
        <v>1.0099999999999909</v>
      </c>
      <c r="H96" s="11">
        <f t="shared" si="13"/>
        <v>-10.269999999999982</v>
      </c>
      <c r="J96" s="2">
        <f t="shared" si="14"/>
        <v>-1.5483233360328308E-2</v>
      </c>
      <c r="K96" s="2">
        <f t="shared" si="15"/>
        <v>1.4081561519692087E-3</v>
      </c>
      <c r="L96" s="2">
        <f t="shared" si="16"/>
        <v>-1.4096880018667712E-2</v>
      </c>
      <c r="M96" s="2"/>
      <c r="N96" s="9">
        <v>38617.290000000241</v>
      </c>
      <c r="O96" s="9">
        <v>295693.49999999907</v>
      </c>
      <c r="P96" s="9"/>
      <c r="Q96" s="9">
        <v>0</v>
      </c>
      <c r="R96" s="9">
        <v>147846.75</v>
      </c>
      <c r="T96" s="9">
        <v>2124687.139927214</v>
      </c>
      <c r="V96" s="9">
        <f t="shared" si="10"/>
        <v>334310.78999999934</v>
      </c>
      <c r="W96" s="9"/>
      <c r="X96" s="9">
        <f t="shared" si="17"/>
        <v>2272533.889927214</v>
      </c>
      <c r="Z96" s="7">
        <f t="shared" si="18"/>
        <v>1938223.0999272147</v>
      </c>
    </row>
    <row r="97" spans="1:26" x14ac:dyDescent="0.3">
      <c r="A97" s="6" t="s">
        <v>97</v>
      </c>
      <c r="B97" s="3">
        <v>3577.94</v>
      </c>
      <c r="C97" s="18">
        <v>3518.48</v>
      </c>
      <c r="D97" s="18">
        <v>3499.92</v>
      </c>
      <c r="F97" s="11">
        <f t="shared" si="11"/>
        <v>-59.460000000000036</v>
      </c>
      <c r="G97" s="11">
        <f t="shared" si="12"/>
        <v>-18.559999999999945</v>
      </c>
      <c r="H97" s="11">
        <f t="shared" si="13"/>
        <v>-78.019999999999982</v>
      </c>
      <c r="J97" s="2">
        <f t="shared" si="14"/>
        <v>-1.6618501148705667E-2</v>
      </c>
      <c r="K97" s="2">
        <f t="shared" si="15"/>
        <v>-5.2750051158454436E-3</v>
      </c>
      <c r="L97" s="2">
        <f t="shared" si="16"/>
        <v>-2.1805843585974038E-2</v>
      </c>
      <c r="M97" s="2"/>
      <c r="N97" s="9">
        <v>582144.52999999933</v>
      </c>
      <c r="O97" s="9">
        <v>1229126.0199999958</v>
      </c>
      <c r="P97" s="9"/>
      <c r="Q97" s="9">
        <v>0</v>
      </c>
      <c r="R97" s="9">
        <v>614563.01</v>
      </c>
      <c r="T97" s="9">
        <v>12409828.116316542</v>
      </c>
      <c r="V97" s="9">
        <f t="shared" si="10"/>
        <v>1811270.5499999952</v>
      </c>
      <c r="W97" s="9"/>
      <c r="X97" s="9">
        <f t="shared" si="17"/>
        <v>13024391.126316542</v>
      </c>
      <c r="Z97" s="7">
        <f t="shared" si="18"/>
        <v>11213120.576316547</v>
      </c>
    </row>
    <row r="98" spans="1:26" x14ac:dyDescent="0.3">
      <c r="A98" s="6" t="s">
        <v>98</v>
      </c>
      <c r="B98" s="3">
        <v>1446.59</v>
      </c>
      <c r="C98" s="18">
        <v>1428.33</v>
      </c>
      <c r="D98" s="18">
        <v>1454.37</v>
      </c>
      <c r="F98" s="11">
        <f t="shared" si="11"/>
        <v>-18.259999999999991</v>
      </c>
      <c r="G98" s="11">
        <f t="shared" si="12"/>
        <v>26.039999999999964</v>
      </c>
      <c r="H98" s="11">
        <f t="shared" si="13"/>
        <v>7.7799999999999727</v>
      </c>
      <c r="J98" s="2">
        <f t="shared" si="14"/>
        <v>-1.2622788765303206E-2</v>
      </c>
      <c r="K98" s="2">
        <f t="shared" si="15"/>
        <v>1.8231081052697773E-2</v>
      </c>
      <c r="L98" s="2">
        <f t="shared" si="16"/>
        <v>5.3781652023032755E-3</v>
      </c>
      <c r="M98" s="2"/>
      <c r="N98" s="9">
        <v>98697.060000001657</v>
      </c>
      <c r="O98" s="9">
        <v>0</v>
      </c>
      <c r="P98" s="9"/>
      <c r="Q98" s="9">
        <v>0</v>
      </c>
      <c r="R98" s="9">
        <v>0</v>
      </c>
      <c r="T98" s="9">
        <v>10052025.823866047</v>
      </c>
      <c r="V98" s="9">
        <f t="shared" si="10"/>
        <v>98697.060000001657</v>
      </c>
      <c r="W98" s="9"/>
      <c r="X98" s="9">
        <f t="shared" si="17"/>
        <v>10052025.823866047</v>
      </c>
      <c r="Z98" s="7">
        <f t="shared" si="18"/>
        <v>9953328.7638660446</v>
      </c>
    </row>
    <row r="99" spans="1:26" x14ac:dyDescent="0.3">
      <c r="A99" s="6" t="s">
        <v>99</v>
      </c>
      <c r="B99" s="3">
        <v>2052.2600000000002</v>
      </c>
      <c r="C99" s="18">
        <v>2067.9899999999998</v>
      </c>
      <c r="D99" s="18">
        <v>2173.6999999999998</v>
      </c>
      <c r="F99" s="11">
        <f t="shared" si="11"/>
        <v>15.729999999999563</v>
      </c>
      <c r="G99" s="11">
        <f t="shared" si="12"/>
        <v>105.71000000000004</v>
      </c>
      <c r="H99" s="11">
        <f t="shared" si="13"/>
        <v>121.4399999999996</v>
      </c>
      <c r="J99" s="2">
        <f t="shared" si="14"/>
        <v>7.664720844337225E-3</v>
      </c>
      <c r="K99" s="2">
        <f t="shared" si="15"/>
        <v>5.1117268458745091E-2</v>
      </c>
      <c r="L99" s="2">
        <f t="shared" si="16"/>
        <v>5.9173788896143664E-2</v>
      </c>
      <c r="M99" s="2"/>
      <c r="N99" s="9">
        <v>1160.9700000000012</v>
      </c>
      <c r="O99" s="9">
        <v>0</v>
      </c>
      <c r="P99" s="9"/>
      <c r="Q99" s="9">
        <v>0</v>
      </c>
      <c r="R99" s="9">
        <v>0</v>
      </c>
      <c r="T99" s="9">
        <v>2289222.0989297903</v>
      </c>
      <c r="V99" s="9">
        <f t="shared" si="10"/>
        <v>1160.9700000000012</v>
      </c>
      <c r="W99" s="9"/>
      <c r="X99" s="9">
        <f t="shared" si="17"/>
        <v>2289222.0989297903</v>
      </c>
      <c r="Z99" s="7">
        <f t="shared" si="18"/>
        <v>2288061.1289297901</v>
      </c>
    </row>
    <row r="100" spans="1:26" x14ac:dyDescent="0.3">
      <c r="A100" s="6" t="s">
        <v>100</v>
      </c>
      <c r="B100" s="3">
        <v>201</v>
      </c>
      <c r="C100" s="18">
        <v>198.17</v>
      </c>
      <c r="D100" s="18">
        <v>214.49</v>
      </c>
      <c r="F100" s="11">
        <f t="shared" si="11"/>
        <v>-2.8300000000000125</v>
      </c>
      <c r="G100" s="11">
        <f t="shared" si="12"/>
        <v>16.320000000000022</v>
      </c>
      <c r="H100" s="11">
        <f t="shared" si="13"/>
        <v>13.490000000000009</v>
      </c>
      <c r="J100" s="2">
        <f t="shared" si="14"/>
        <v>-1.4079601990049762E-2</v>
      </c>
      <c r="K100" s="2">
        <f t="shared" si="15"/>
        <v>8.235353484382113E-2</v>
      </c>
      <c r="L100" s="2">
        <f t="shared" si="16"/>
        <v>6.7114427860696546E-2</v>
      </c>
      <c r="M100" s="2"/>
      <c r="N100" s="9">
        <v>76855.019999999859</v>
      </c>
      <c r="O100" s="9">
        <v>0</v>
      </c>
      <c r="P100" s="9"/>
      <c r="Q100" s="9">
        <v>0</v>
      </c>
      <c r="R100" s="9">
        <v>0</v>
      </c>
      <c r="T100" s="9">
        <v>713369.86151386786</v>
      </c>
      <c r="V100" s="9">
        <f t="shared" si="10"/>
        <v>76855.019999999859</v>
      </c>
      <c r="W100" s="9"/>
      <c r="X100" s="9">
        <f t="shared" si="17"/>
        <v>713369.86151386786</v>
      </c>
      <c r="Z100" s="7">
        <f t="shared" si="18"/>
        <v>636514.84151386796</v>
      </c>
    </row>
    <row r="101" spans="1:26" x14ac:dyDescent="0.3">
      <c r="A101" s="6" t="s">
        <v>101</v>
      </c>
      <c r="B101" s="3">
        <v>42.85</v>
      </c>
      <c r="C101" s="18">
        <v>35.83</v>
      </c>
      <c r="D101" s="18">
        <v>27.67</v>
      </c>
      <c r="F101" s="11">
        <f t="shared" si="11"/>
        <v>-7.0200000000000031</v>
      </c>
      <c r="G101" s="11">
        <f t="shared" si="12"/>
        <v>-8.1599999999999966</v>
      </c>
      <c r="H101" s="11">
        <f t="shared" si="13"/>
        <v>-15.18</v>
      </c>
      <c r="J101" s="2">
        <f t="shared" si="14"/>
        <v>-0.16382730455075856</v>
      </c>
      <c r="K101" s="2">
        <f t="shared" si="15"/>
        <v>-0.22774211554563206</v>
      </c>
      <c r="L101" s="2">
        <f t="shared" si="16"/>
        <v>-0.35425904317386225</v>
      </c>
      <c r="M101" s="2"/>
      <c r="N101" s="9">
        <v>4906.6000000000386</v>
      </c>
      <c r="O101" s="9">
        <v>35472.030000000086</v>
      </c>
      <c r="P101" s="9"/>
      <c r="Q101" s="9">
        <v>0</v>
      </c>
      <c r="R101" s="9">
        <v>17736.02</v>
      </c>
      <c r="T101" s="9">
        <v>247223.00455327716</v>
      </c>
      <c r="V101" s="9">
        <f t="shared" si="10"/>
        <v>40378.630000000121</v>
      </c>
      <c r="W101" s="9"/>
      <c r="X101" s="9">
        <f t="shared" si="17"/>
        <v>264959.02455327718</v>
      </c>
      <c r="Z101" s="7">
        <f t="shared" si="18"/>
        <v>224580.39455327706</v>
      </c>
    </row>
    <row r="102" spans="1:26" x14ac:dyDescent="0.3">
      <c r="A102" s="6" t="s">
        <v>102</v>
      </c>
      <c r="B102" s="3">
        <v>159.09</v>
      </c>
      <c r="C102" s="18">
        <v>154.57</v>
      </c>
      <c r="D102" s="18">
        <v>153.02000000000001</v>
      </c>
      <c r="F102" s="11">
        <f t="shared" si="11"/>
        <v>-4.5200000000000102</v>
      </c>
      <c r="G102" s="11">
        <f t="shared" si="12"/>
        <v>-1.5499999999999829</v>
      </c>
      <c r="H102" s="11">
        <f t="shared" si="13"/>
        <v>-6.0699999999999932</v>
      </c>
      <c r="J102" s="2">
        <f t="shared" si="14"/>
        <v>-2.8411590923376751E-2</v>
      </c>
      <c r="K102" s="2">
        <f t="shared" si="15"/>
        <v>-1.0027819111082192E-2</v>
      </c>
      <c r="L102" s="2">
        <f t="shared" si="16"/>
        <v>-3.8154503740021273E-2</v>
      </c>
      <c r="M102" s="2"/>
      <c r="N102" s="9">
        <v>34061.879999999946</v>
      </c>
      <c r="O102" s="9">
        <v>65295.209999999963</v>
      </c>
      <c r="P102" s="9"/>
      <c r="Q102" s="9">
        <v>0</v>
      </c>
      <c r="R102" s="9">
        <v>32647.599999999999</v>
      </c>
      <c r="T102" s="9">
        <v>190764.09068883234</v>
      </c>
      <c r="V102" s="9">
        <f t="shared" si="10"/>
        <v>99357.089999999909</v>
      </c>
      <c r="W102" s="9"/>
      <c r="X102" s="9">
        <f t="shared" si="17"/>
        <v>223411.69068883234</v>
      </c>
      <c r="Z102" s="7">
        <f t="shared" si="18"/>
        <v>124054.60068883243</v>
      </c>
    </row>
    <row r="103" spans="1:26" x14ac:dyDescent="0.3">
      <c r="A103" s="6" t="s">
        <v>103</v>
      </c>
      <c r="B103" s="3">
        <v>624.64</v>
      </c>
      <c r="C103" s="18">
        <v>597.45000000000005</v>
      </c>
      <c r="D103" s="18">
        <v>603.16</v>
      </c>
      <c r="F103" s="11">
        <f t="shared" si="11"/>
        <v>-27.189999999999941</v>
      </c>
      <c r="G103" s="11">
        <f t="shared" si="12"/>
        <v>5.7099999999999227</v>
      </c>
      <c r="H103" s="11">
        <f t="shared" si="13"/>
        <v>-21.480000000000018</v>
      </c>
      <c r="J103" s="2">
        <f t="shared" si="14"/>
        <v>-4.3529072745901565E-2</v>
      </c>
      <c r="K103" s="2">
        <f t="shared" si="15"/>
        <v>9.5572851284624338E-3</v>
      </c>
      <c r="L103" s="2">
        <f t="shared" si="16"/>
        <v>-3.4387807377049162E-2</v>
      </c>
      <c r="M103" s="2"/>
      <c r="N103" s="9">
        <v>293504.00999999879</v>
      </c>
      <c r="O103" s="9">
        <v>258771.0999999987</v>
      </c>
      <c r="P103" s="9"/>
      <c r="Q103" s="9">
        <v>178928</v>
      </c>
      <c r="R103" s="9">
        <v>129385.55</v>
      </c>
      <c r="T103" s="9">
        <v>440649.17943558714</v>
      </c>
      <c r="V103" s="9">
        <f t="shared" si="10"/>
        <v>552275.10999999754</v>
      </c>
      <c r="W103" s="9"/>
      <c r="X103" s="9">
        <f t="shared" si="17"/>
        <v>748962.72943558707</v>
      </c>
      <c r="Z103" s="7">
        <f t="shared" si="18"/>
        <v>196687.61943558953</v>
      </c>
    </row>
    <row r="104" spans="1:26" x14ac:dyDescent="0.3">
      <c r="A104" s="6" t="s">
        <v>104</v>
      </c>
      <c r="B104" s="3">
        <v>122.88</v>
      </c>
      <c r="C104" s="18">
        <v>123.39</v>
      </c>
      <c r="D104" s="18">
        <v>111.96</v>
      </c>
      <c r="F104" s="11">
        <f t="shared" si="11"/>
        <v>0.51000000000000512</v>
      </c>
      <c r="G104" s="11">
        <f t="shared" si="12"/>
        <v>-11.430000000000007</v>
      </c>
      <c r="H104" s="11">
        <f t="shared" si="13"/>
        <v>-10.920000000000002</v>
      </c>
      <c r="J104" s="2">
        <f t="shared" si="14"/>
        <v>4.150390625E-3</v>
      </c>
      <c r="K104" s="2">
        <f t="shared" si="15"/>
        <v>-9.2633114514952597E-2</v>
      </c>
      <c r="L104" s="2">
        <f t="shared" si="16"/>
        <v>-8.88671875E-2</v>
      </c>
      <c r="M104" s="2"/>
      <c r="N104" s="9">
        <v>125116.93000000008</v>
      </c>
      <c r="O104" s="9">
        <v>22545.80999999959</v>
      </c>
      <c r="P104" s="9"/>
      <c r="Q104" s="9">
        <v>10307</v>
      </c>
      <c r="R104" s="9">
        <v>11272.9</v>
      </c>
      <c r="T104" s="9">
        <v>402662.37138402642</v>
      </c>
      <c r="V104" s="9">
        <f t="shared" si="10"/>
        <v>147662.73999999967</v>
      </c>
      <c r="W104" s="9"/>
      <c r="X104" s="9">
        <f t="shared" si="17"/>
        <v>424242.27138402645</v>
      </c>
      <c r="Z104" s="7">
        <f t="shared" si="18"/>
        <v>276579.53138402675</v>
      </c>
    </row>
    <row r="105" spans="1:26" x14ac:dyDescent="0.3">
      <c r="A105" s="6" t="s">
        <v>105</v>
      </c>
      <c r="B105" s="3">
        <v>1097</v>
      </c>
      <c r="C105" s="18">
        <v>1051.1300000000001</v>
      </c>
      <c r="D105" s="18">
        <v>1032.1500000000001</v>
      </c>
      <c r="F105" s="11">
        <f t="shared" si="11"/>
        <v>-45.869999999999891</v>
      </c>
      <c r="G105" s="11">
        <f t="shared" si="12"/>
        <v>-18.980000000000018</v>
      </c>
      <c r="H105" s="11">
        <f t="shared" si="13"/>
        <v>-64.849999999999909</v>
      </c>
      <c r="J105" s="2">
        <f t="shared" si="14"/>
        <v>-4.1814038286235089E-2</v>
      </c>
      <c r="K105" s="2">
        <f t="shared" si="15"/>
        <v>-1.8056757965237424E-2</v>
      </c>
      <c r="L105" s="2">
        <f t="shared" si="16"/>
        <v>-5.9115770282588742E-2</v>
      </c>
      <c r="M105" s="2"/>
      <c r="N105" s="9">
        <v>476586.59999999916</v>
      </c>
      <c r="O105" s="9">
        <v>855664.96999999695</v>
      </c>
      <c r="P105" s="9"/>
      <c r="Q105" s="9">
        <v>0</v>
      </c>
      <c r="R105" s="9">
        <v>427832.48</v>
      </c>
      <c r="T105" s="9">
        <v>3233868.2339466363</v>
      </c>
      <c r="V105" s="9">
        <f t="shared" si="10"/>
        <v>1332251.5699999961</v>
      </c>
      <c r="W105" s="9"/>
      <c r="X105" s="9">
        <f t="shared" si="17"/>
        <v>3661700.7139466363</v>
      </c>
      <c r="Z105" s="7">
        <f t="shared" si="18"/>
        <v>2329449.1439466402</v>
      </c>
    </row>
    <row r="106" spans="1:26" x14ac:dyDescent="0.3">
      <c r="A106" s="6" t="s">
        <v>106</v>
      </c>
      <c r="B106" s="3">
        <v>18418.55</v>
      </c>
      <c r="C106" s="18">
        <v>18228.89</v>
      </c>
      <c r="D106" s="18">
        <v>17702.09</v>
      </c>
      <c r="F106" s="11">
        <f t="shared" si="11"/>
        <v>-189.65999999999985</v>
      </c>
      <c r="G106" s="11">
        <f t="shared" si="12"/>
        <v>-526.79999999999927</v>
      </c>
      <c r="H106" s="11">
        <f t="shared" si="13"/>
        <v>-716.45999999999913</v>
      </c>
      <c r="J106" s="2">
        <f t="shared" si="14"/>
        <v>-1.0297227523339281E-2</v>
      </c>
      <c r="K106" s="2">
        <f t="shared" si="15"/>
        <v>-2.8899181464148382E-2</v>
      </c>
      <c r="L106" s="2">
        <f t="shared" si="16"/>
        <v>-3.8898827540712944E-2</v>
      </c>
      <c r="M106" s="2"/>
      <c r="N106" s="9">
        <v>3178209.2799999956</v>
      </c>
      <c r="O106" s="9">
        <v>7992211.5100000203</v>
      </c>
      <c r="P106" s="9"/>
      <c r="Q106" s="9">
        <v>0</v>
      </c>
      <c r="R106" s="9">
        <v>3996105.76</v>
      </c>
      <c r="T106" s="9">
        <v>84770608.132960364</v>
      </c>
      <c r="V106" s="9">
        <f t="shared" si="10"/>
        <v>11170420.790000016</v>
      </c>
      <c r="W106" s="9"/>
      <c r="X106" s="9">
        <f t="shared" si="17"/>
        <v>88766713.89296037</v>
      </c>
      <c r="Z106" s="7">
        <f t="shared" si="18"/>
        <v>77596293.102960348</v>
      </c>
    </row>
    <row r="107" spans="1:26" x14ac:dyDescent="0.3">
      <c r="A107" s="6" t="s">
        <v>107</v>
      </c>
      <c r="B107" s="3">
        <v>2010.65</v>
      </c>
      <c r="C107" s="18">
        <v>1808.78</v>
      </c>
      <c r="D107" s="18">
        <v>1918.53</v>
      </c>
      <c r="F107" s="11">
        <f t="shared" si="11"/>
        <v>-201.87000000000012</v>
      </c>
      <c r="G107" s="11">
        <f t="shared" si="12"/>
        <v>109.75</v>
      </c>
      <c r="H107" s="11">
        <f t="shared" si="13"/>
        <v>-92.120000000000118</v>
      </c>
      <c r="J107" s="2">
        <f t="shared" si="14"/>
        <v>-0.10040036804018604</v>
      </c>
      <c r="K107" s="2">
        <f t="shared" si="15"/>
        <v>6.0676256924556915E-2</v>
      </c>
      <c r="L107" s="2">
        <f t="shared" si="16"/>
        <v>-4.5816029642155587E-2</v>
      </c>
      <c r="M107" s="2"/>
      <c r="N107" s="9">
        <v>1986534.2500000002</v>
      </c>
      <c r="O107" s="9">
        <v>731044.96999999881</v>
      </c>
      <c r="P107" s="9"/>
      <c r="Q107" s="9">
        <v>1757724</v>
      </c>
      <c r="R107" s="9">
        <v>365522.48</v>
      </c>
      <c r="T107" s="9">
        <v>856815.82894636691</v>
      </c>
      <c r="V107" s="9">
        <f t="shared" si="10"/>
        <v>2717579.2199999988</v>
      </c>
      <c r="W107" s="9"/>
      <c r="X107" s="9">
        <f t="shared" si="17"/>
        <v>2980062.3089463669</v>
      </c>
      <c r="Z107" s="7">
        <f t="shared" si="18"/>
        <v>262483.08894636808</v>
      </c>
    </row>
    <row r="108" spans="1:26" x14ac:dyDescent="0.3">
      <c r="A108" s="6" t="s">
        <v>108</v>
      </c>
      <c r="B108" s="3">
        <v>312.93</v>
      </c>
      <c r="C108" s="18">
        <v>296.99</v>
      </c>
      <c r="D108" s="18">
        <v>302.83999999999997</v>
      </c>
      <c r="F108" s="11">
        <f t="shared" si="11"/>
        <v>-15.939999999999998</v>
      </c>
      <c r="G108" s="11">
        <f t="shared" si="12"/>
        <v>5.8499999999999659</v>
      </c>
      <c r="H108" s="11">
        <f t="shared" si="13"/>
        <v>-10.090000000000032</v>
      </c>
      <c r="J108" s="2">
        <f t="shared" si="14"/>
        <v>-5.0937909436615247E-2</v>
      </c>
      <c r="K108" s="2">
        <f t="shared" si="15"/>
        <v>1.9697632916933161E-2</v>
      </c>
      <c r="L108" s="2">
        <f t="shared" si="16"/>
        <v>-3.2243632761320473E-2</v>
      </c>
      <c r="M108" s="2"/>
      <c r="N108" s="9">
        <v>226767.12000000037</v>
      </c>
      <c r="O108" s="9">
        <v>151974.58999999985</v>
      </c>
      <c r="P108" s="9"/>
      <c r="Q108" s="9">
        <v>0</v>
      </c>
      <c r="R108" s="9">
        <v>75987.289999999994</v>
      </c>
      <c r="T108" s="9">
        <v>2198655.2622728916</v>
      </c>
      <c r="V108" s="9">
        <f t="shared" si="10"/>
        <v>378741.7100000002</v>
      </c>
      <c r="W108" s="9"/>
      <c r="X108" s="9">
        <f t="shared" si="17"/>
        <v>2274642.5522728916</v>
      </c>
      <c r="Z108" s="7">
        <f t="shared" si="18"/>
        <v>1895900.8422728914</v>
      </c>
    </row>
    <row r="109" spans="1:26" x14ac:dyDescent="0.3">
      <c r="A109" s="6" t="s">
        <v>109</v>
      </c>
      <c r="B109" s="3">
        <v>1609.22</v>
      </c>
      <c r="C109" s="18">
        <v>1586.46</v>
      </c>
      <c r="D109" s="18">
        <v>1568.69</v>
      </c>
      <c r="F109" s="11">
        <f t="shared" si="11"/>
        <v>-22.759999999999991</v>
      </c>
      <c r="G109" s="11">
        <f t="shared" si="12"/>
        <v>-17.769999999999982</v>
      </c>
      <c r="H109" s="11">
        <f t="shared" si="13"/>
        <v>-40.529999999999973</v>
      </c>
      <c r="J109" s="2">
        <f t="shared" si="14"/>
        <v>-1.4143498092243467E-2</v>
      </c>
      <c r="K109" s="2">
        <f t="shared" si="15"/>
        <v>-1.1201038790766837E-2</v>
      </c>
      <c r="L109" s="2">
        <f t="shared" si="16"/>
        <v>-2.5186115012241883E-2</v>
      </c>
      <c r="M109" s="2"/>
      <c r="N109" s="9">
        <v>187546.13999999981</v>
      </c>
      <c r="O109" s="9">
        <v>433440.15000000224</v>
      </c>
      <c r="P109" s="9"/>
      <c r="Q109" s="9">
        <v>0</v>
      </c>
      <c r="R109" s="9">
        <v>216720.08</v>
      </c>
      <c r="T109" s="9">
        <v>7288749.1887576273</v>
      </c>
      <c r="V109" s="9">
        <f t="shared" si="10"/>
        <v>620986.29000000202</v>
      </c>
      <c r="W109" s="9"/>
      <c r="X109" s="9">
        <f t="shared" si="17"/>
        <v>7505469.2687576273</v>
      </c>
      <c r="Z109" s="7">
        <f t="shared" si="18"/>
        <v>6884482.9787576254</v>
      </c>
    </row>
    <row r="110" spans="1:26" x14ac:dyDescent="0.3">
      <c r="A110" s="6" t="s">
        <v>110</v>
      </c>
      <c r="B110" s="3">
        <v>267.5</v>
      </c>
      <c r="C110" s="18"/>
      <c r="D110" s="18">
        <v>267.5</v>
      </c>
      <c r="F110" s="11">
        <f t="shared" si="11"/>
        <v>-267.5</v>
      </c>
      <c r="G110" s="11">
        <f t="shared" si="12"/>
        <v>267.5</v>
      </c>
      <c r="H110" s="11">
        <f t="shared" si="13"/>
        <v>0</v>
      </c>
      <c r="J110" s="2">
        <f t="shared" si="14"/>
        <v>-1</v>
      </c>
      <c r="K110" s="2"/>
      <c r="L110" s="2">
        <f t="shared" si="16"/>
        <v>0</v>
      </c>
      <c r="M110" s="2"/>
      <c r="N110" s="9"/>
      <c r="O110" s="9">
        <v>0</v>
      </c>
      <c r="P110" s="9"/>
      <c r="Q110" s="9"/>
      <c r="R110" s="9">
        <v>0</v>
      </c>
      <c r="T110" s="9"/>
      <c r="V110" s="9">
        <f t="shared" si="10"/>
        <v>0</v>
      </c>
      <c r="W110" s="9"/>
      <c r="X110" s="9">
        <f t="shared" si="17"/>
        <v>0</v>
      </c>
      <c r="Z110" s="7">
        <f t="shared" si="18"/>
        <v>0</v>
      </c>
    </row>
    <row r="111" spans="1:26" x14ac:dyDescent="0.3">
      <c r="A111" s="6" t="s">
        <v>111</v>
      </c>
      <c r="B111" s="3">
        <v>277.67</v>
      </c>
      <c r="C111" s="18">
        <v>411.83</v>
      </c>
      <c r="D111" s="18">
        <v>594.01</v>
      </c>
      <c r="F111" s="11">
        <f t="shared" si="11"/>
        <v>134.15999999999997</v>
      </c>
      <c r="G111" s="11">
        <f t="shared" si="12"/>
        <v>182.18</v>
      </c>
      <c r="H111" s="11">
        <f t="shared" si="13"/>
        <v>316.33999999999997</v>
      </c>
      <c r="J111" s="2">
        <f t="shared" si="14"/>
        <v>0.48316346742536087</v>
      </c>
      <c r="K111" s="2">
        <f t="shared" si="15"/>
        <v>0.44236699609062002</v>
      </c>
      <c r="L111" s="2">
        <f t="shared" si="16"/>
        <v>1.1392660352216657</v>
      </c>
      <c r="M111" s="2"/>
      <c r="N111" s="9"/>
      <c r="O111" s="9">
        <v>0</v>
      </c>
      <c r="P111" s="9"/>
      <c r="Q111" s="9"/>
      <c r="R111" s="9">
        <v>0</v>
      </c>
      <c r="T111" s="9">
        <v>2087309</v>
      </c>
      <c r="V111" s="9">
        <f t="shared" si="10"/>
        <v>0</v>
      </c>
      <c r="W111" s="9"/>
      <c r="X111" s="9">
        <f t="shared" si="17"/>
        <v>2087309</v>
      </c>
      <c r="Z111" s="7">
        <f t="shared" si="18"/>
        <v>2087309</v>
      </c>
    </row>
    <row r="112" spans="1:26" x14ac:dyDescent="0.3">
      <c r="A112" s="6" t="s">
        <v>112</v>
      </c>
      <c r="B112" s="3">
        <v>288.01</v>
      </c>
      <c r="C112" s="18">
        <v>122</v>
      </c>
      <c r="D112" s="18">
        <v>288.01</v>
      </c>
      <c r="F112" s="11">
        <f t="shared" si="11"/>
        <v>-166.01</v>
      </c>
      <c r="G112" s="11">
        <f t="shared" si="12"/>
        <v>166.01</v>
      </c>
      <c r="H112" s="11">
        <f t="shared" si="13"/>
        <v>0</v>
      </c>
      <c r="J112" s="2">
        <f t="shared" si="14"/>
        <v>-0.57640359709732292</v>
      </c>
      <c r="K112" s="2">
        <f t="shared" si="15"/>
        <v>1.3607377049180327</v>
      </c>
      <c r="L112" s="2">
        <f t="shared" si="16"/>
        <v>0</v>
      </c>
      <c r="M112" s="2"/>
      <c r="N112" s="9"/>
      <c r="O112" s="9">
        <v>0</v>
      </c>
      <c r="P112" s="9"/>
      <c r="Q112" s="9"/>
      <c r="R112" s="9">
        <v>0</v>
      </c>
      <c r="T112" s="9">
        <v>861127.77414060617</v>
      </c>
      <c r="V112" s="9">
        <f t="shared" si="10"/>
        <v>0</v>
      </c>
      <c r="W112" s="9"/>
      <c r="X112" s="9">
        <f t="shared" si="17"/>
        <v>861127.77414060617</v>
      </c>
      <c r="Z112" s="7">
        <f t="shared" si="18"/>
        <v>861127.77414060617</v>
      </c>
    </row>
    <row r="113" spans="1:26" x14ac:dyDescent="0.3">
      <c r="A113" s="6" t="s">
        <v>113</v>
      </c>
      <c r="B113" s="3">
        <v>211.08</v>
      </c>
      <c r="C113" s="18">
        <v>220.48</v>
      </c>
      <c r="D113" s="18">
        <v>224.7</v>
      </c>
      <c r="F113" s="11">
        <f t="shared" si="11"/>
        <v>9.3999999999999773</v>
      </c>
      <c r="G113" s="11">
        <f t="shared" si="12"/>
        <v>4.2199999999999989</v>
      </c>
      <c r="H113" s="11">
        <f t="shared" si="13"/>
        <v>13.619999999999976</v>
      </c>
      <c r="J113" s="2">
        <f t="shared" si="14"/>
        <v>4.4532878529467412E-2</v>
      </c>
      <c r="K113" s="2">
        <f t="shared" si="15"/>
        <v>1.9140058055152398E-2</v>
      </c>
      <c r="L113" s="2">
        <f t="shared" si="16"/>
        <v>6.4525298465036851E-2</v>
      </c>
      <c r="M113" s="2"/>
      <c r="N113" s="9">
        <v>34096.090000000004</v>
      </c>
      <c r="O113" s="9">
        <v>0</v>
      </c>
      <c r="P113" s="9"/>
      <c r="Q113" s="9">
        <v>0</v>
      </c>
      <c r="R113" s="9">
        <v>0</v>
      </c>
      <c r="T113" s="9">
        <v>1274836.3216018903</v>
      </c>
      <c r="V113" s="9">
        <f t="shared" si="10"/>
        <v>34096.090000000004</v>
      </c>
      <c r="W113" s="9"/>
      <c r="X113" s="9">
        <f t="shared" si="17"/>
        <v>1274836.3216018903</v>
      </c>
      <c r="Z113" s="7">
        <f t="shared" si="18"/>
        <v>1240740.2316018902</v>
      </c>
    </row>
    <row r="114" spans="1:26" x14ac:dyDescent="0.3">
      <c r="A114" s="6" t="s">
        <v>114</v>
      </c>
      <c r="B114" s="3">
        <v>28.41</v>
      </c>
      <c r="C114" s="18">
        <v>25.41</v>
      </c>
      <c r="D114" s="18">
        <v>24.07</v>
      </c>
      <c r="F114" s="11">
        <f t="shared" si="11"/>
        <v>-3</v>
      </c>
      <c r="G114" s="11">
        <f t="shared" si="12"/>
        <v>-1.3399999999999999</v>
      </c>
      <c r="H114" s="11">
        <f t="shared" si="13"/>
        <v>-4.34</v>
      </c>
      <c r="J114" s="2">
        <f t="shared" si="14"/>
        <v>-0.10559662090813093</v>
      </c>
      <c r="K114" s="2">
        <f t="shared" si="15"/>
        <v>-5.2735143644234594E-2</v>
      </c>
      <c r="L114" s="2">
        <f t="shared" si="16"/>
        <v>-0.15276311158042943</v>
      </c>
      <c r="M114" s="2"/>
      <c r="N114" s="9">
        <v>18990.360000000055</v>
      </c>
      <c r="O114" s="9">
        <v>25849.919999999925</v>
      </c>
      <c r="P114" s="9"/>
      <c r="Q114" s="9">
        <v>0</v>
      </c>
      <c r="R114" s="9">
        <v>12924.96</v>
      </c>
      <c r="T114" s="9">
        <v>75000</v>
      </c>
      <c r="V114" s="9">
        <f t="shared" si="10"/>
        <v>44840.279999999984</v>
      </c>
      <c r="W114" s="9"/>
      <c r="X114" s="9">
        <f t="shared" si="17"/>
        <v>87924.959999999992</v>
      </c>
      <c r="Z114" s="7">
        <f t="shared" si="18"/>
        <v>43084.680000000008</v>
      </c>
    </row>
    <row r="115" spans="1:26" x14ac:dyDescent="0.3">
      <c r="A115" s="6" t="s">
        <v>115</v>
      </c>
      <c r="B115" s="3"/>
      <c r="C115" s="18">
        <v>55.29</v>
      </c>
      <c r="D115" s="18"/>
      <c r="F115" s="11">
        <f t="shared" si="11"/>
        <v>55.29</v>
      </c>
      <c r="G115" s="11">
        <f t="shared" si="12"/>
        <v>-55.29</v>
      </c>
      <c r="H115" s="11">
        <f t="shared" si="13"/>
        <v>0</v>
      </c>
      <c r="J115" s="2"/>
      <c r="K115" s="2">
        <f t="shared" si="15"/>
        <v>-1</v>
      </c>
      <c r="L115" s="2"/>
      <c r="M115" s="2"/>
      <c r="N115" s="9"/>
      <c r="O115" s="9">
        <v>0</v>
      </c>
      <c r="P115" s="9"/>
      <c r="Q115" s="9"/>
      <c r="R115" s="9"/>
      <c r="T115" s="9">
        <v>124782</v>
      </c>
      <c r="V115" s="9">
        <f t="shared" si="10"/>
        <v>0</v>
      </c>
      <c r="W115" s="9"/>
      <c r="X115" s="9">
        <f t="shared" si="17"/>
        <v>124782</v>
      </c>
      <c r="Z115" s="7">
        <f t="shared" si="18"/>
        <v>124782</v>
      </c>
    </row>
    <row r="116" spans="1:26" x14ac:dyDescent="0.3">
      <c r="A116" s="6" t="s">
        <v>116</v>
      </c>
      <c r="B116" s="3">
        <v>20880.73</v>
      </c>
      <c r="C116" s="18">
        <v>19889.939999999999</v>
      </c>
      <c r="D116" s="18">
        <v>19245.13</v>
      </c>
      <c r="F116" s="11">
        <f t="shared" si="11"/>
        <v>-990.79000000000087</v>
      </c>
      <c r="G116" s="11">
        <f t="shared" si="12"/>
        <v>-644.80999999999767</v>
      </c>
      <c r="H116" s="11">
        <f t="shared" si="13"/>
        <v>-1635.5999999999985</v>
      </c>
      <c r="J116" s="2">
        <f t="shared" si="14"/>
        <v>-4.7449969421567206E-2</v>
      </c>
      <c r="K116" s="2">
        <f t="shared" si="15"/>
        <v>-3.2418901213377094E-2</v>
      </c>
      <c r="L116" s="2">
        <f t="shared" si="16"/>
        <v>-7.8330594763688755E-2</v>
      </c>
      <c r="M116" s="2"/>
      <c r="N116" s="9">
        <v>11528813.53999999</v>
      </c>
      <c r="O116" s="9">
        <v>16631786.130000025</v>
      </c>
      <c r="P116" s="9"/>
      <c r="Q116" s="9">
        <v>9503601</v>
      </c>
      <c r="R116" s="9">
        <v>8041312.8900000006</v>
      </c>
      <c r="T116" s="9">
        <v>7102649.2686896296</v>
      </c>
      <c r="V116" s="9">
        <f t="shared" si="10"/>
        <v>28160599.670000017</v>
      </c>
      <c r="W116" s="9"/>
      <c r="X116" s="9">
        <f t="shared" si="17"/>
        <v>24647563.158689629</v>
      </c>
      <c r="Z116" s="7">
        <f t="shared" si="18"/>
        <v>-3513036.5113103874</v>
      </c>
    </row>
    <row r="117" spans="1:26" x14ac:dyDescent="0.3">
      <c r="A117" s="6" t="s">
        <v>117</v>
      </c>
      <c r="B117" s="3">
        <v>42.69</v>
      </c>
      <c r="C117" s="18">
        <v>38.18</v>
      </c>
      <c r="D117" s="18">
        <v>37.32</v>
      </c>
      <c r="F117" s="11">
        <f t="shared" si="11"/>
        <v>-4.509999999999998</v>
      </c>
      <c r="G117" s="11">
        <f t="shared" si="12"/>
        <v>-0.85999999999999943</v>
      </c>
      <c r="H117" s="11">
        <f t="shared" si="13"/>
        <v>-5.3699999999999974</v>
      </c>
      <c r="J117" s="2">
        <f t="shared" si="14"/>
        <v>-0.10564535019910981</v>
      </c>
      <c r="K117" s="2">
        <f t="shared" si="15"/>
        <v>-2.2524882137244573E-2</v>
      </c>
      <c r="L117" s="2">
        <f t="shared" si="16"/>
        <v>-0.12579058327477155</v>
      </c>
      <c r="M117" s="2"/>
      <c r="N117" s="9">
        <v>13151</v>
      </c>
      <c r="O117" s="9">
        <v>73592.830000000075</v>
      </c>
      <c r="P117" s="9"/>
      <c r="Q117" s="9">
        <v>7567</v>
      </c>
      <c r="R117" s="9">
        <v>36796.42</v>
      </c>
      <c r="T117" s="9">
        <v>75000</v>
      </c>
      <c r="V117" s="9">
        <f t="shared" si="10"/>
        <v>86743.830000000075</v>
      </c>
      <c r="W117" s="9"/>
      <c r="X117" s="9">
        <f t="shared" si="17"/>
        <v>119363.42</v>
      </c>
      <c r="Z117" s="7">
        <f t="shared" si="18"/>
        <v>32619.589999999924</v>
      </c>
    </row>
    <row r="118" spans="1:26" x14ac:dyDescent="0.3">
      <c r="A118" s="6" t="s">
        <v>118</v>
      </c>
      <c r="B118" s="3">
        <v>1044.81</v>
      </c>
      <c r="C118" s="18">
        <v>1017.08</v>
      </c>
      <c r="D118" s="18">
        <v>1043.1500000000001</v>
      </c>
      <c r="F118" s="11">
        <f t="shared" si="11"/>
        <v>-27.729999999999905</v>
      </c>
      <c r="G118" s="11">
        <f t="shared" si="12"/>
        <v>26.07000000000005</v>
      </c>
      <c r="H118" s="11">
        <f t="shared" si="13"/>
        <v>-1.6599999999998545</v>
      </c>
      <c r="J118" s="2">
        <f t="shared" si="14"/>
        <v>-2.6540710751236984E-2</v>
      </c>
      <c r="K118" s="2">
        <f t="shared" si="15"/>
        <v>2.5632201990010595E-2</v>
      </c>
      <c r="L118" s="2">
        <f t="shared" si="16"/>
        <v>-1.588805620160505E-3</v>
      </c>
      <c r="M118" s="2"/>
      <c r="N118" s="9">
        <v>186357.99999999776</v>
      </c>
      <c r="O118" s="9">
        <v>0</v>
      </c>
      <c r="P118" s="9"/>
      <c r="Q118" s="9">
        <v>0</v>
      </c>
      <c r="R118" s="9">
        <v>0</v>
      </c>
      <c r="T118" s="9">
        <v>1698865.8566635791</v>
      </c>
      <c r="V118" s="9">
        <f t="shared" si="10"/>
        <v>186357.99999999776</v>
      </c>
      <c r="W118" s="9"/>
      <c r="X118" s="9">
        <f t="shared" si="17"/>
        <v>1698865.8566635791</v>
      </c>
      <c r="Z118" s="7">
        <f t="shared" si="18"/>
        <v>1512507.8566635814</v>
      </c>
    </row>
    <row r="119" spans="1:26" x14ac:dyDescent="0.3">
      <c r="A119" s="6" t="s">
        <v>119</v>
      </c>
      <c r="B119" s="3">
        <v>39.17</v>
      </c>
      <c r="C119" s="18">
        <v>36</v>
      </c>
      <c r="D119" s="18">
        <v>33.659999999999997</v>
      </c>
      <c r="F119" s="11">
        <f t="shared" si="11"/>
        <v>-3.1700000000000017</v>
      </c>
      <c r="G119" s="11">
        <f t="shared" si="12"/>
        <v>-2.3400000000000034</v>
      </c>
      <c r="H119" s="11">
        <f t="shared" si="13"/>
        <v>-5.5100000000000051</v>
      </c>
      <c r="J119" s="2">
        <f t="shared" si="14"/>
        <v>-8.092928261424559E-2</v>
      </c>
      <c r="K119" s="2">
        <f t="shared" si="15"/>
        <v>-6.5000000000000058E-2</v>
      </c>
      <c r="L119" s="2">
        <f t="shared" si="16"/>
        <v>-0.14066887924431981</v>
      </c>
      <c r="M119" s="2"/>
      <c r="N119" s="9">
        <v>4909.3599999999906</v>
      </c>
      <c r="O119" s="9">
        <v>24338.030000000028</v>
      </c>
      <c r="P119" s="9"/>
      <c r="Q119" s="9">
        <v>0</v>
      </c>
      <c r="R119" s="9">
        <v>12169.02</v>
      </c>
      <c r="T119" s="9">
        <v>605812.82290633989</v>
      </c>
      <c r="V119" s="9">
        <f t="shared" si="10"/>
        <v>29247.390000000018</v>
      </c>
      <c r="W119" s="9"/>
      <c r="X119" s="9">
        <f t="shared" si="17"/>
        <v>617981.84290633991</v>
      </c>
      <c r="Z119" s="7">
        <f t="shared" si="18"/>
        <v>588734.45290633989</v>
      </c>
    </row>
    <row r="120" spans="1:26" x14ac:dyDescent="0.3">
      <c r="A120" s="6" t="s">
        <v>120</v>
      </c>
      <c r="B120" s="3">
        <v>4990.08</v>
      </c>
      <c r="C120" s="18">
        <v>4772.3599999999997</v>
      </c>
      <c r="D120" s="18">
        <v>4801.9399999999996</v>
      </c>
      <c r="F120" s="11">
        <f t="shared" si="11"/>
        <v>-217.72000000000025</v>
      </c>
      <c r="G120" s="11">
        <f t="shared" si="12"/>
        <v>29.579999999999927</v>
      </c>
      <c r="H120" s="11">
        <f t="shared" si="13"/>
        <v>-188.14000000000033</v>
      </c>
      <c r="J120" s="2">
        <f t="shared" si="14"/>
        <v>-4.3630563037065584E-2</v>
      </c>
      <c r="K120" s="2">
        <f t="shared" si="15"/>
        <v>6.1981912512887316E-3</v>
      </c>
      <c r="L120" s="2">
        <f t="shared" si="16"/>
        <v>-3.7702802359882104E-2</v>
      </c>
      <c r="M120" s="2"/>
      <c r="N120" s="9">
        <v>2095781.9899999963</v>
      </c>
      <c r="O120" s="9">
        <v>1656978.3000000045</v>
      </c>
      <c r="P120" s="9"/>
      <c r="Q120" s="9">
        <v>0</v>
      </c>
      <c r="R120" s="9">
        <v>828489.15</v>
      </c>
      <c r="T120" s="9">
        <v>15235279.20873075</v>
      </c>
      <c r="V120" s="9">
        <f t="shared" si="10"/>
        <v>3752760.290000001</v>
      </c>
      <c r="W120" s="9"/>
      <c r="X120" s="9">
        <f t="shared" si="17"/>
        <v>16063768.35873075</v>
      </c>
      <c r="Z120" s="7">
        <f t="shared" si="18"/>
        <v>12311008.068730749</v>
      </c>
    </row>
    <row r="121" spans="1:26" x14ac:dyDescent="0.3">
      <c r="A121" s="6" t="s">
        <v>121</v>
      </c>
      <c r="B121" s="3">
        <v>18833.009999999998</v>
      </c>
      <c r="C121" s="18">
        <v>18244.14</v>
      </c>
      <c r="D121" s="18">
        <v>18309.490000000002</v>
      </c>
      <c r="F121" s="11">
        <f t="shared" si="11"/>
        <v>-588.86999999999898</v>
      </c>
      <c r="G121" s="11">
        <f t="shared" si="12"/>
        <v>65.350000000002183</v>
      </c>
      <c r="H121" s="11">
        <f t="shared" si="13"/>
        <v>-523.5199999999968</v>
      </c>
      <c r="J121" s="2">
        <f t="shared" si="14"/>
        <v>-3.1267970441262394E-2</v>
      </c>
      <c r="K121" s="2">
        <f t="shared" si="15"/>
        <v>3.5819720743208716E-3</v>
      </c>
      <c r="L121" s="2">
        <f t="shared" si="16"/>
        <v>-2.7797999363882719E-2</v>
      </c>
      <c r="M121" s="2"/>
      <c r="N121" s="9">
        <v>6854320.9100000029</v>
      </c>
      <c r="O121" s="9">
        <v>5036706.1400000155</v>
      </c>
      <c r="P121" s="9"/>
      <c r="Q121" s="9">
        <v>0</v>
      </c>
      <c r="R121" s="9">
        <v>2307337.29</v>
      </c>
      <c r="T121" s="9">
        <v>58698480.55975242</v>
      </c>
      <c r="V121" s="9">
        <f t="shared" si="10"/>
        <v>11891027.050000019</v>
      </c>
      <c r="W121" s="9"/>
      <c r="X121" s="9">
        <f t="shared" si="17"/>
        <v>61005817.849752419</v>
      </c>
      <c r="Z121" s="7">
        <f t="shared" si="18"/>
        <v>49114790.799752399</v>
      </c>
    </row>
    <row r="122" spans="1:26" x14ac:dyDescent="0.3">
      <c r="A122" s="6" t="s">
        <v>122</v>
      </c>
      <c r="B122" s="3">
        <v>26724.400000000001</v>
      </c>
      <c r="C122" s="18">
        <v>25419.07</v>
      </c>
      <c r="D122" s="18">
        <v>24694.66</v>
      </c>
      <c r="F122" s="11">
        <f t="shared" si="11"/>
        <v>-1305.3300000000017</v>
      </c>
      <c r="G122" s="11">
        <f t="shared" si="12"/>
        <v>-724.40999999999985</v>
      </c>
      <c r="H122" s="11">
        <f t="shared" si="13"/>
        <v>-2029.7400000000016</v>
      </c>
      <c r="J122" s="2">
        <f t="shared" si="14"/>
        <v>-4.8844127464040432E-2</v>
      </c>
      <c r="K122" s="2">
        <f t="shared" si="15"/>
        <v>-2.8498682288533805E-2</v>
      </c>
      <c r="L122" s="2">
        <f t="shared" si="16"/>
        <v>-7.595081648231583E-2</v>
      </c>
      <c r="M122" s="2"/>
      <c r="N122" s="9">
        <v>14214702.710000006</v>
      </c>
      <c r="O122" s="9">
        <v>18799468.819999993</v>
      </c>
      <c r="P122" s="9"/>
      <c r="Q122" s="9">
        <v>0</v>
      </c>
      <c r="R122" s="9">
        <v>9399734.4100000001</v>
      </c>
      <c r="T122" s="9">
        <v>99166390.252182201</v>
      </c>
      <c r="V122" s="9">
        <f t="shared" si="10"/>
        <v>33014171.530000001</v>
      </c>
      <c r="W122" s="9"/>
      <c r="X122" s="9">
        <f t="shared" si="17"/>
        <v>108566124.6621822</v>
      </c>
      <c r="Z122" s="7">
        <f t="shared" si="18"/>
        <v>75551953.132182196</v>
      </c>
    </row>
    <row r="123" spans="1:26" x14ac:dyDescent="0.3">
      <c r="A123" s="6" t="s">
        <v>123</v>
      </c>
      <c r="B123" s="3">
        <v>1048.6300000000001</v>
      </c>
      <c r="C123" s="18">
        <v>1083.1300000000001</v>
      </c>
      <c r="D123" s="18">
        <v>1048.31</v>
      </c>
      <c r="F123" s="11">
        <f t="shared" si="11"/>
        <v>34.5</v>
      </c>
      <c r="G123" s="11">
        <f t="shared" si="12"/>
        <v>-34.820000000000164</v>
      </c>
      <c r="H123" s="11">
        <f t="shared" si="13"/>
        <v>-0.32000000000016371</v>
      </c>
      <c r="J123" s="2">
        <f t="shared" si="14"/>
        <v>3.2900069614639982E-2</v>
      </c>
      <c r="K123" s="2">
        <f t="shared" si="15"/>
        <v>-3.2147572313572903E-2</v>
      </c>
      <c r="L123" s="2">
        <f t="shared" si="16"/>
        <v>-3.0516006599101697E-4</v>
      </c>
      <c r="M123" s="2"/>
      <c r="N123" s="9">
        <v>0</v>
      </c>
      <c r="O123" s="9">
        <v>50340.379999998957</v>
      </c>
      <c r="P123" s="9"/>
      <c r="Q123" s="9">
        <v>0</v>
      </c>
      <c r="R123" s="9">
        <v>25170.19</v>
      </c>
      <c r="T123" s="9">
        <v>2475671.7138807229</v>
      </c>
      <c r="V123" s="9">
        <f t="shared" si="10"/>
        <v>50340.379999998957</v>
      </c>
      <c r="W123" s="9"/>
      <c r="X123" s="9">
        <f t="shared" si="17"/>
        <v>2500841.9038807228</v>
      </c>
      <c r="Z123" s="7">
        <f t="shared" si="18"/>
        <v>2450501.5238807239</v>
      </c>
    </row>
    <row r="124" spans="1:26" x14ac:dyDescent="0.3">
      <c r="A124" s="6" t="s">
        <v>124</v>
      </c>
      <c r="B124" s="3">
        <v>1368.57</v>
      </c>
      <c r="C124" s="18">
        <v>1347.23</v>
      </c>
      <c r="D124" s="18">
        <v>1393.63</v>
      </c>
      <c r="F124" s="11">
        <f t="shared" si="11"/>
        <v>-21.339999999999918</v>
      </c>
      <c r="G124" s="11">
        <f t="shared" si="12"/>
        <v>46.400000000000091</v>
      </c>
      <c r="H124" s="11">
        <f t="shared" si="13"/>
        <v>25.060000000000173</v>
      </c>
      <c r="J124" s="2">
        <f t="shared" si="14"/>
        <v>-1.5592918155446833E-2</v>
      </c>
      <c r="K124" s="2">
        <f t="shared" si="15"/>
        <v>3.4441038278542058E-2</v>
      </c>
      <c r="L124" s="2">
        <f t="shared" si="16"/>
        <v>1.8311083832029285E-2</v>
      </c>
      <c r="M124" s="2"/>
      <c r="N124" s="9">
        <v>114639.23000000051</v>
      </c>
      <c r="O124" s="9">
        <v>0</v>
      </c>
      <c r="P124" s="9"/>
      <c r="Q124" s="9">
        <v>0</v>
      </c>
      <c r="R124" s="9">
        <v>0</v>
      </c>
      <c r="T124" s="9">
        <v>5196707.6542697325</v>
      </c>
      <c r="V124" s="9">
        <f t="shared" si="10"/>
        <v>114639.23000000051</v>
      </c>
      <c r="W124" s="9"/>
      <c r="X124" s="9">
        <f t="shared" si="17"/>
        <v>5196707.6542697325</v>
      </c>
      <c r="Z124" s="7">
        <f t="shared" si="18"/>
        <v>5082068.4242697321</v>
      </c>
    </row>
    <row r="125" spans="1:26" x14ac:dyDescent="0.3">
      <c r="A125" s="6" t="s">
        <v>125</v>
      </c>
      <c r="B125" s="3">
        <v>648.78</v>
      </c>
      <c r="C125" s="18">
        <v>598.58000000000004</v>
      </c>
      <c r="D125" s="18">
        <v>578.82000000000005</v>
      </c>
      <c r="F125" s="11">
        <f t="shared" si="11"/>
        <v>-50.199999999999932</v>
      </c>
      <c r="G125" s="11">
        <f t="shared" si="12"/>
        <v>-19.759999999999991</v>
      </c>
      <c r="H125" s="11">
        <f t="shared" si="13"/>
        <v>-69.959999999999923</v>
      </c>
      <c r="J125" s="2">
        <f t="shared" si="14"/>
        <v>-7.7375998027066073E-2</v>
      </c>
      <c r="K125" s="2">
        <f t="shared" si="15"/>
        <v>-3.3011460456413455E-2</v>
      </c>
      <c r="L125" s="2">
        <f t="shared" si="16"/>
        <v>-0.10783316378433361</v>
      </c>
      <c r="M125" s="2"/>
      <c r="N125" s="9">
        <v>514963.02999999991</v>
      </c>
      <c r="O125" s="9">
        <v>725462.10000000149</v>
      </c>
      <c r="P125" s="9"/>
      <c r="Q125" s="9">
        <v>190125</v>
      </c>
      <c r="R125" s="9">
        <v>353634.99</v>
      </c>
      <c r="T125" s="9">
        <v>1139245.8018000396</v>
      </c>
      <c r="V125" s="9">
        <f t="shared" si="10"/>
        <v>1240425.1300000013</v>
      </c>
      <c r="W125" s="9"/>
      <c r="X125" s="9">
        <f t="shared" si="17"/>
        <v>1683005.7918000396</v>
      </c>
      <c r="Z125" s="7">
        <f t="shared" si="18"/>
        <v>442580.6618000383</v>
      </c>
    </row>
    <row r="126" spans="1:26" x14ac:dyDescent="0.3">
      <c r="A126" s="6" t="s">
        <v>126</v>
      </c>
      <c r="B126" s="3">
        <v>76.489999999999995</v>
      </c>
      <c r="C126" s="18">
        <v>73.650000000000006</v>
      </c>
      <c r="D126" s="18">
        <v>93.22</v>
      </c>
      <c r="F126" s="11">
        <f t="shared" si="11"/>
        <v>-2.8399999999999892</v>
      </c>
      <c r="G126" s="11">
        <f t="shared" si="12"/>
        <v>19.569999999999993</v>
      </c>
      <c r="H126" s="11">
        <f t="shared" si="13"/>
        <v>16.730000000000004</v>
      </c>
      <c r="J126" s="2">
        <f t="shared" si="14"/>
        <v>-3.7129036475356147E-2</v>
      </c>
      <c r="K126" s="2">
        <f t="shared" si="15"/>
        <v>0.26571622539035977</v>
      </c>
      <c r="L126" s="2">
        <f t="shared" si="16"/>
        <v>0.21872140149039088</v>
      </c>
      <c r="M126" s="2"/>
      <c r="N126" s="9">
        <v>14728.609999999962</v>
      </c>
      <c r="O126" s="9">
        <v>0</v>
      </c>
      <c r="P126" s="9"/>
      <c r="Q126" s="9">
        <v>0</v>
      </c>
      <c r="R126" s="9">
        <v>0</v>
      </c>
      <c r="T126" s="9">
        <v>321550.95999874966</v>
      </c>
      <c r="V126" s="9">
        <f t="shared" si="10"/>
        <v>14728.609999999962</v>
      </c>
      <c r="W126" s="9"/>
      <c r="X126" s="9">
        <f t="shared" si="17"/>
        <v>321550.95999874966</v>
      </c>
      <c r="Z126" s="7">
        <f t="shared" si="18"/>
        <v>306822.34999874968</v>
      </c>
    </row>
    <row r="127" spans="1:26" x14ac:dyDescent="0.3">
      <c r="A127" s="6" t="s">
        <v>127</v>
      </c>
      <c r="B127" s="3">
        <v>1673.67</v>
      </c>
      <c r="C127" s="18">
        <v>1559.27</v>
      </c>
      <c r="D127" s="18">
        <v>1672.28</v>
      </c>
      <c r="F127" s="11">
        <f t="shared" si="11"/>
        <v>-114.40000000000009</v>
      </c>
      <c r="G127" s="11">
        <f t="shared" si="12"/>
        <v>113.00999999999999</v>
      </c>
      <c r="H127" s="11">
        <f t="shared" si="13"/>
        <v>-1.3900000000001</v>
      </c>
      <c r="J127" s="2">
        <f t="shared" si="14"/>
        <v>-6.8352781611667801E-2</v>
      </c>
      <c r="K127" s="2">
        <f t="shared" si="15"/>
        <v>7.247622284787103E-2</v>
      </c>
      <c r="L127" s="2">
        <f t="shared" si="16"/>
        <v>-8.3051019615576482E-4</v>
      </c>
      <c r="M127" s="2"/>
      <c r="N127" s="9">
        <v>1138832.8800000001</v>
      </c>
      <c r="O127" s="9">
        <v>0</v>
      </c>
      <c r="P127" s="9"/>
      <c r="Q127" s="9">
        <v>931882</v>
      </c>
      <c r="R127" s="9">
        <v>0</v>
      </c>
      <c r="T127" s="9">
        <v>773607.40842679678</v>
      </c>
      <c r="V127" s="9">
        <f t="shared" si="10"/>
        <v>1138832.8800000001</v>
      </c>
      <c r="W127" s="9"/>
      <c r="X127" s="9">
        <f t="shared" si="17"/>
        <v>1705489.4084267968</v>
      </c>
      <c r="Z127" s="7">
        <f t="shared" si="18"/>
        <v>566656.52842679666</v>
      </c>
    </row>
    <row r="128" spans="1:26" x14ac:dyDescent="0.3">
      <c r="A128" s="6" t="s">
        <v>128</v>
      </c>
      <c r="B128" s="3">
        <v>610.85</v>
      </c>
      <c r="C128" s="18">
        <v>604.21</v>
      </c>
      <c r="D128" s="18">
        <v>569.03</v>
      </c>
      <c r="F128" s="11">
        <f t="shared" si="11"/>
        <v>-6.6399999999999864</v>
      </c>
      <c r="G128" s="11">
        <f t="shared" si="12"/>
        <v>-35.180000000000064</v>
      </c>
      <c r="H128" s="11">
        <f t="shared" si="13"/>
        <v>-41.82000000000005</v>
      </c>
      <c r="J128" s="2">
        <f t="shared" si="14"/>
        <v>-1.087009904231806E-2</v>
      </c>
      <c r="K128" s="2">
        <f t="shared" si="15"/>
        <v>-5.8224789394415999E-2</v>
      </c>
      <c r="L128" s="2">
        <f t="shared" si="16"/>
        <v>-6.846197920929864E-2</v>
      </c>
      <c r="M128" s="2"/>
      <c r="N128" s="9">
        <v>190945.82000000018</v>
      </c>
      <c r="O128" s="9">
        <v>578674.84999999963</v>
      </c>
      <c r="P128" s="9"/>
      <c r="Q128" s="9">
        <v>0</v>
      </c>
      <c r="R128" s="9">
        <v>289337.43</v>
      </c>
      <c r="T128" s="9">
        <v>1162134.0895164143</v>
      </c>
      <c r="V128" s="9">
        <f t="shared" si="10"/>
        <v>769620.66999999981</v>
      </c>
      <c r="W128" s="9"/>
      <c r="X128" s="9">
        <f t="shared" si="17"/>
        <v>1451471.5195164143</v>
      </c>
      <c r="Z128" s="7">
        <f t="shared" si="18"/>
        <v>681850.84951641446</v>
      </c>
    </row>
    <row r="129" spans="1:26" x14ac:dyDescent="0.3">
      <c r="A129" s="6" t="s">
        <v>129</v>
      </c>
      <c r="B129" s="3">
        <v>78.66</v>
      </c>
      <c r="C129" s="18">
        <v>83.49</v>
      </c>
      <c r="D129" s="18">
        <v>79.84</v>
      </c>
      <c r="F129" s="11">
        <f t="shared" si="11"/>
        <v>4.8299999999999983</v>
      </c>
      <c r="G129" s="11">
        <f t="shared" si="12"/>
        <v>-3.6499999999999915</v>
      </c>
      <c r="H129" s="11">
        <f t="shared" si="13"/>
        <v>1.1800000000000068</v>
      </c>
      <c r="J129" s="2">
        <f t="shared" si="14"/>
        <v>6.1403508771929793E-2</v>
      </c>
      <c r="K129" s="2">
        <f t="shared" si="15"/>
        <v>-4.3717810516229361E-2</v>
      </c>
      <c r="L129" s="2">
        <f t="shared" si="16"/>
        <v>1.5001271294177609E-2</v>
      </c>
      <c r="M129" s="2"/>
      <c r="N129" s="9"/>
      <c r="O129" s="9">
        <v>0</v>
      </c>
      <c r="P129" s="9"/>
      <c r="Q129" s="9"/>
      <c r="R129" s="9">
        <v>0</v>
      </c>
      <c r="T129" s="9">
        <v>373900.59986963961</v>
      </c>
      <c r="V129" s="9">
        <f t="shared" si="10"/>
        <v>0</v>
      </c>
      <c r="W129" s="9"/>
      <c r="X129" s="9">
        <f t="shared" si="17"/>
        <v>373900.59986963961</v>
      </c>
      <c r="Z129" s="7">
        <f t="shared" si="18"/>
        <v>373900.59986963961</v>
      </c>
    </row>
    <row r="130" spans="1:26" x14ac:dyDescent="0.3">
      <c r="A130" s="6" t="s">
        <v>130</v>
      </c>
      <c r="B130" s="3">
        <v>1376.29</v>
      </c>
      <c r="C130" s="18">
        <v>1271.6400000000001</v>
      </c>
      <c r="D130" s="18">
        <v>1254.71</v>
      </c>
      <c r="F130" s="11">
        <f t="shared" si="11"/>
        <v>-104.64999999999986</v>
      </c>
      <c r="G130" s="11">
        <f t="shared" si="12"/>
        <v>-16.930000000000064</v>
      </c>
      <c r="H130" s="11">
        <f t="shared" si="13"/>
        <v>-121.57999999999993</v>
      </c>
      <c r="J130" s="2">
        <f t="shared" si="14"/>
        <v>-7.6037753671101216E-2</v>
      </c>
      <c r="K130" s="2">
        <f t="shared" si="15"/>
        <v>-1.3313516404013792E-2</v>
      </c>
      <c r="L130" s="2">
        <f t="shared" si="16"/>
        <v>-8.833894019429045E-2</v>
      </c>
      <c r="M130" s="2"/>
      <c r="N130" s="9">
        <v>345717.0799999999</v>
      </c>
      <c r="O130" s="9">
        <v>1436728.1299999952</v>
      </c>
      <c r="P130" s="9"/>
      <c r="Q130" s="9">
        <v>433869</v>
      </c>
      <c r="R130" s="9">
        <v>718364.06</v>
      </c>
      <c r="T130" s="9">
        <v>2650577.6395686688</v>
      </c>
      <c r="V130" s="9">
        <f t="shared" si="10"/>
        <v>1782445.2099999951</v>
      </c>
      <c r="W130" s="9"/>
      <c r="X130" s="9">
        <f t="shared" si="17"/>
        <v>3802810.6995686688</v>
      </c>
      <c r="Z130" s="7">
        <f t="shared" si="18"/>
        <v>2020365.4895686738</v>
      </c>
    </row>
    <row r="131" spans="1:26" x14ac:dyDescent="0.3">
      <c r="A131" s="6" t="s">
        <v>131</v>
      </c>
      <c r="B131" s="3">
        <v>198.01</v>
      </c>
      <c r="C131" s="18">
        <v>183.73</v>
      </c>
      <c r="D131" s="18">
        <v>175.42</v>
      </c>
      <c r="F131" s="11">
        <f t="shared" si="11"/>
        <v>-14.280000000000001</v>
      </c>
      <c r="G131" s="11">
        <f t="shared" si="12"/>
        <v>-8.3100000000000023</v>
      </c>
      <c r="H131" s="11">
        <f t="shared" si="13"/>
        <v>-22.590000000000003</v>
      </c>
      <c r="J131" s="2">
        <f t="shared" si="14"/>
        <v>-7.2117569819706073E-2</v>
      </c>
      <c r="K131" s="2">
        <f t="shared" si="15"/>
        <v>-4.522941272519454E-2</v>
      </c>
      <c r="L131" s="2">
        <f t="shared" si="16"/>
        <v>-0.11408514721478713</v>
      </c>
      <c r="M131" s="2"/>
      <c r="N131" s="9">
        <v>172242.37000000014</v>
      </c>
      <c r="O131" s="9">
        <v>160477.77000000002</v>
      </c>
      <c r="P131" s="9"/>
      <c r="Q131" s="9">
        <v>0</v>
      </c>
      <c r="R131" s="9">
        <v>80238.89</v>
      </c>
      <c r="T131" s="9">
        <v>691991.53027438803</v>
      </c>
      <c r="V131" s="9">
        <f t="shared" si="10"/>
        <v>332720.14000000013</v>
      </c>
      <c r="W131" s="9"/>
      <c r="X131" s="9">
        <f t="shared" si="17"/>
        <v>772230.42027438805</v>
      </c>
      <c r="Z131" s="7">
        <f t="shared" si="18"/>
        <v>439510.28027438791</v>
      </c>
    </row>
    <row r="132" spans="1:26" x14ac:dyDescent="0.3">
      <c r="A132" s="6" t="s">
        <v>132</v>
      </c>
      <c r="B132" s="3">
        <v>9203.5499999999993</v>
      </c>
      <c r="C132" s="18">
        <v>8813.41</v>
      </c>
      <c r="D132" s="18">
        <v>9287.41</v>
      </c>
      <c r="F132" s="11">
        <f t="shared" si="11"/>
        <v>-390.13999999999942</v>
      </c>
      <c r="G132" s="11">
        <f t="shared" si="12"/>
        <v>474</v>
      </c>
      <c r="H132" s="11">
        <f t="shared" si="13"/>
        <v>83.860000000000582</v>
      </c>
      <c r="J132" s="2">
        <f t="shared" si="14"/>
        <v>-4.2390164664721675E-2</v>
      </c>
      <c r="K132" s="2">
        <f t="shared" si="15"/>
        <v>5.3781680416546962E-2</v>
      </c>
      <c r="L132" s="2">
        <f t="shared" si="16"/>
        <v>9.1117014630224258E-3</v>
      </c>
      <c r="M132" s="2"/>
      <c r="N132" s="9">
        <v>4652241.8199999947</v>
      </c>
      <c r="O132" s="9">
        <v>0</v>
      </c>
      <c r="P132" s="9"/>
      <c r="Q132" s="9">
        <v>2301843</v>
      </c>
      <c r="R132" s="9">
        <v>0</v>
      </c>
      <c r="T132" s="9">
        <v>8406557.0081646405</v>
      </c>
      <c r="V132" s="9">
        <f t="shared" si="10"/>
        <v>4652241.8199999947</v>
      </c>
      <c r="W132" s="9"/>
      <c r="X132" s="9">
        <f t="shared" si="17"/>
        <v>10708400.008164641</v>
      </c>
      <c r="Z132" s="7">
        <f t="shared" si="18"/>
        <v>6056158.1881646458</v>
      </c>
    </row>
    <row r="133" spans="1:26" x14ac:dyDescent="0.3">
      <c r="A133" s="6" t="s">
        <v>133</v>
      </c>
      <c r="B133" s="3">
        <v>31282.94</v>
      </c>
      <c r="C133" s="18">
        <v>30704.44</v>
      </c>
      <c r="D133" s="18">
        <v>30579.15</v>
      </c>
      <c r="F133" s="11">
        <f t="shared" si="11"/>
        <v>-578.5</v>
      </c>
      <c r="G133" s="11">
        <f t="shared" si="12"/>
        <v>-125.28999999999724</v>
      </c>
      <c r="H133" s="11">
        <f t="shared" si="13"/>
        <v>-703.78999999999724</v>
      </c>
      <c r="J133" s="2">
        <f t="shared" si="14"/>
        <v>-1.8492507417781079E-2</v>
      </c>
      <c r="K133" s="2">
        <f t="shared" si="15"/>
        <v>-4.0805173453740684E-3</v>
      </c>
      <c r="L133" s="2">
        <f t="shared" si="16"/>
        <v>-2.249756576587747E-2</v>
      </c>
      <c r="M133" s="2"/>
      <c r="N133" s="9">
        <v>8485704.2500000149</v>
      </c>
      <c r="O133" s="9">
        <v>11681346.50000006</v>
      </c>
      <c r="P133" s="9"/>
      <c r="Q133" s="9">
        <v>5408757</v>
      </c>
      <c r="R133" s="9">
        <v>5840673.25</v>
      </c>
      <c r="T133" s="9">
        <v>12755697.626720037</v>
      </c>
      <c r="V133" s="9">
        <f t="shared" si="10"/>
        <v>20167050.750000075</v>
      </c>
      <c r="W133" s="9"/>
      <c r="X133" s="9">
        <f t="shared" si="17"/>
        <v>24005127.876720037</v>
      </c>
      <c r="Z133" s="7">
        <f t="shared" si="18"/>
        <v>3838077.1267199628</v>
      </c>
    </row>
    <row r="134" spans="1:26" x14ac:dyDescent="0.3">
      <c r="A134" s="6" t="s">
        <v>134</v>
      </c>
      <c r="B134" s="3">
        <v>2503.61</v>
      </c>
      <c r="C134" s="18">
        <v>2433.6</v>
      </c>
      <c r="D134" s="18">
        <v>2540.46</v>
      </c>
      <c r="F134" s="11">
        <f t="shared" si="11"/>
        <v>-70.010000000000218</v>
      </c>
      <c r="G134" s="11">
        <f t="shared" si="12"/>
        <v>106.86000000000013</v>
      </c>
      <c r="H134" s="11">
        <f t="shared" si="13"/>
        <v>36.849999999999909</v>
      </c>
      <c r="J134" s="2">
        <f t="shared" si="14"/>
        <v>-2.7963620531951894E-2</v>
      </c>
      <c r="K134" s="2">
        <f t="shared" si="15"/>
        <v>4.3910256410256476E-2</v>
      </c>
      <c r="L134" s="2">
        <f t="shared" si="16"/>
        <v>1.4718746130587324E-2</v>
      </c>
      <c r="M134" s="2"/>
      <c r="N134" s="9">
        <v>695215.41999999841</v>
      </c>
      <c r="O134" s="9">
        <v>0</v>
      </c>
      <c r="P134" s="9"/>
      <c r="Q134" s="9">
        <v>30533</v>
      </c>
      <c r="R134" s="9">
        <v>0</v>
      </c>
      <c r="T134" s="9">
        <v>2926245.2844481636</v>
      </c>
      <c r="V134" s="9">
        <f t="shared" si="10"/>
        <v>695215.41999999841</v>
      </c>
      <c r="W134" s="9"/>
      <c r="X134" s="9">
        <f t="shared" si="17"/>
        <v>2956778.2844481636</v>
      </c>
      <c r="Z134" s="7">
        <f t="shared" si="18"/>
        <v>2261562.8644481651</v>
      </c>
    </row>
    <row r="135" spans="1:26" x14ac:dyDescent="0.3">
      <c r="A135" s="6" t="s">
        <v>135</v>
      </c>
      <c r="B135" s="3">
        <v>38.619999999999997</v>
      </c>
      <c r="C135" s="18">
        <v>41.52</v>
      </c>
      <c r="D135" s="18">
        <v>36.5</v>
      </c>
      <c r="F135" s="11">
        <f t="shared" si="11"/>
        <v>2.9000000000000057</v>
      </c>
      <c r="G135" s="11">
        <f t="shared" si="12"/>
        <v>-5.0200000000000031</v>
      </c>
      <c r="H135" s="11">
        <f t="shared" si="13"/>
        <v>-2.1199999999999974</v>
      </c>
      <c r="J135" s="2">
        <f t="shared" si="14"/>
        <v>7.5090626618332657E-2</v>
      </c>
      <c r="K135" s="2">
        <f t="shared" si="15"/>
        <v>-0.12090558766859349</v>
      </c>
      <c r="L135" s="2">
        <f t="shared" si="16"/>
        <v>-5.4893837389953348E-2</v>
      </c>
      <c r="M135" s="2"/>
      <c r="N135" s="9">
        <v>5380.2599999999493</v>
      </c>
      <c r="O135" s="9">
        <v>12051.919999999925</v>
      </c>
      <c r="P135" s="9"/>
      <c r="Q135" s="9">
        <v>0</v>
      </c>
      <c r="R135" s="9">
        <v>6025.96</v>
      </c>
      <c r="T135" s="9">
        <v>75000</v>
      </c>
      <c r="V135" s="9">
        <f t="shared" si="10"/>
        <v>17432.179999999877</v>
      </c>
      <c r="W135" s="9"/>
      <c r="X135" s="9">
        <f t="shared" si="17"/>
        <v>81025.960000000006</v>
      </c>
      <c r="Z135" s="7">
        <f t="shared" si="18"/>
        <v>63593.78000000013</v>
      </c>
    </row>
    <row r="136" spans="1:26" x14ac:dyDescent="0.3">
      <c r="A136" s="6" t="s">
        <v>136</v>
      </c>
      <c r="B136" s="3">
        <v>543.88</v>
      </c>
      <c r="C136" s="18">
        <v>537.77</v>
      </c>
      <c r="D136" s="18">
        <v>567.11</v>
      </c>
      <c r="F136" s="11">
        <f t="shared" si="11"/>
        <v>-6.1100000000000136</v>
      </c>
      <c r="G136" s="11">
        <f t="shared" si="12"/>
        <v>29.340000000000032</v>
      </c>
      <c r="H136" s="11">
        <f t="shared" si="13"/>
        <v>23.230000000000018</v>
      </c>
      <c r="J136" s="2">
        <f t="shared" si="14"/>
        <v>-1.1234095756416873E-2</v>
      </c>
      <c r="K136" s="2">
        <f t="shared" si="15"/>
        <v>5.4558640310913731E-2</v>
      </c>
      <c r="L136" s="2">
        <f t="shared" si="16"/>
        <v>4.2711627564903987E-2</v>
      </c>
      <c r="M136" s="2"/>
      <c r="N136" s="9">
        <v>214209.9899999995</v>
      </c>
      <c r="O136" s="9">
        <v>0</v>
      </c>
      <c r="P136" s="9"/>
      <c r="Q136" s="9">
        <v>0</v>
      </c>
      <c r="R136" s="9">
        <v>0</v>
      </c>
      <c r="T136" s="9">
        <v>1017430.5714503567</v>
      </c>
      <c r="V136" s="9">
        <f t="shared" si="10"/>
        <v>214209.9899999995</v>
      </c>
      <c r="W136" s="9"/>
      <c r="X136" s="9">
        <f t="shared" si="17"/>
        <v>1017430.5714503567</v>
      </c>
      <c r="Z136" s="7">
        <f t="shared" si="18"/>
        <v>803220.58145035722</v>
      </c>
    </row>
    <row r="137" spans="1:26" x14ac:dyDescent="0.3">
      <c r="A137" s="6" t="s">
        <v>137</v>
      </c>
      <c r="B137" s="3">
        <v>191.33</v>
      </c>
      <c r="C137" s="18">
        <v>191</v>
      </c>
      <c r="D137" s="18">
        <v>189.16</v>
      </c>
      <c r="F137" s="11">
        <f t="shared" si="11"/>
        <v>-0.33000000000001251</v>
      </c>
      <c r="G137" s="11">
        <f t="shared" si="12"/>
        <v>-1.8400000000000034</v>
      </c>
      <c r="H137" s="11">
        <f t="shared" si="13"/>
        <v>-2.1700000000000159</v>
      </c>
      <c r="J137" s="2">
        <f t="shared" si="14"/>
        <v>-1.7247687241939147E-3</v>
      </c>
      <c r="K137" s="2">
        <f t="shared" si="15"/>
        <v>-9.6335078534031116E-3</v>
      </c>
      <c r="L137" s="2">
        <f t="shared" si="16"/>
        <v>-1.1341661004547254E-2</v>
      </c>
      <c r="M137" s="2"/>
      <c r="N137" s="9">
        <v>48363.010000000024</v>
      </c>
      <c r="O137" s="9">
        <v>102548.76999999955</v>
      </c>
      <c r="P137" s="9"/>
      <c r="Q137" s="9">
        <v>0</v>
      </c>
      <c r="R137" s="9">
        <v>51274.38</v>
      </c>
      <c r="T137" s="9">
        <v>762760.49985524907</v>
      </c>
      <c r="V137" s="9">
        <f t="shared" ref="V137:V200" si="19">N137+O137</f>
        <v>150911.77999999956</v>
      </c>
      <c r="W137" s="9"/>
      <c r="X137" s="9">
        <f t="shared" si="17"/>
        <v>814034.87985524908</v>
      </c>
      <c r="Z137" s="7">
        <f t="shared" si="18"/>
        <v>663123.09985524951</v>
      </c>
    </row>
    <row r="138" spans="1:26" x14ac:dyDescent="0.3">
      <c r="A138" s="6" t="s">
        <v>138</v>
      </c>
      <c r="B138" s="3">
        <v>6512.72</v>
      </c>
      <c r="C138" s="18">
        <v>6186.38</v>
      </c>
      <c r="D138" s="18">
        <v>6163.31</v>
      </c>
      <c r="F138" s="11">
        <f t="shared" ref="F138:F201" si="20">C138-B138</f>
        <v>-326.34000000000015</v>
      </c>
      <c r="G138" s="11">
        <f t="shared" ref="G138:G201" si="21">D138-C138</f>
        <v>-23.069999999999709</v>
      </c>
      <c r="H138" s="11">
        <f t="shared" ref="H138:H201" si="22">D138-B138</f>
        <v>-349.40999999999985</v>
      </c>
      <c r="J138" s="2">
        <f t="shared" ref="J138:J201" si="23">C138/B138-1</f>
        <v>-5.0108096156444626E-2</v>
      </c>
      <c r="K138" s="2">
        <f t="shared" ref="K138:K201" si="24">D138/C138-1</f>
        <v>-3.7291598640885049E-3</v>
      </c>
      <c r="L138" s="2">
        <f t="shared" ref="L138:L201" si="25">D138/B138-1</f>
        <v>-5.3650394919480648E-2</v>
      </c>
      <c r="M138" s="2"/>
      <c r="N138" s="9">
        <v>3013086.1100000045</v>
      </c>
      <c r="O138" s="9">
        <v>3314080.8200000077</v>
      </c>
      <c r="P138" s="9"/>
      <c r="Q138" s="9">
        <v>0</v>
      </c>
      <c r="R138" s="9">
        <v>1657040.41</v>
      </c>
      <c r="T138" s="9">
        <v>27705292.031092115</v>
      </c>
      <c r="V138" s="9">
        <f t="shared" si="19"/>
        <v>6327166.9300000127</v>
      </c>
      <c r="W138" s="9"/>
      <c r="X138" s="9">
        <f t="shared" ref="X138:X201" si="26">Q138+R138+T138</f>
        <v>29362332.441092115</v>
      </c>
      <c r="Z138" s="7">
        <f t="shared" ref="Z138:Z201" si="27">X138-V138</f>
        <v>23035165.511092104</v>
      </c>
    </row>
    <row r="139" spans="1:26" x14ac:dyDescent="0.3">
      <c r="A139" s="6" t="s">
        <v>139</v>
      </c>
      <c r="B139" s="3">
        <v>219.48</v>
      </c>
      <c r="C139" s="18">
        <v>259.5</v>
      </c>
      <c r="D139" s="18">
        <v>232.03</v>
      </c>
      <c r="F139" s="11">
        <f t="shared" si="20"/>
        <v>40.02000000000001</v>
      </c>
      <c r="G139" s="11">
        <f t="shared" si="21"/>
        <v>-27.47</v>
      </c>
      <c r="H139" s="11">
        <f t="shared" si="22"/>
        <v>12.550000000000011</v>
      </c>
      <c r="J139" s="2">
        <f t="shared" si="23"/>
        <v>0.18234007654455997</v>
      </c>
      <c r="K139" s="2">
        <f t="shared" si="24"/>
        <v>-0.10585741811175342</v>
      </c>
      <c r="L139" s="2">
        <f t="shared" si="25"/>
        <v>5.7180608711499881E-2</v>
      </c>
      <c r="M139" s="2"/>
      <c r="N139" s="9">
        <v>0</v>
      </c>
      <c r="O139" s="9">
        <v>0</v>
      </c>
      <c r="P139" s="9"/>
      <c r="Q139" s="9">
        <v>0</v>
      </c>
      <c r="R139" s="9">
        <v>0</v>
      </c>
      <c r="T139" s="9">
        <v>780483.43632776372</v>
      </c>
      <c r="V139" s="9">
        <f t="shared" si="19"/>
        <v>0</v>
      </c>
      <c r="W139" s="9"/>
      <c r="X139" s="9">
        <f t="shared" si="26"/>
        <v>780483.43632776372</v>
      </c>
      <c r="Z139" s="7">
        <f t="shared" si="27"/>
        <v>780483.43632776372</v>
      </c>
    </row>
    <row r="140" spans="1:26" x14ac:dyDescent="0.3">
      <c r="A140" s="6" t="s">
        <v>140</v>
      </c>
      <c r="B140" s="3">
        <v>240.81</v>
      </c>
      <c r="C140" s="18">
        <v>233.24</v>
      </c>
      <c r="D140" s="18">
        <v>242.05</v>
      </c>
      <c r="F140" s="11">
        <f t="shared" si="20"/>
        <v>-7.5699999999999932</v>
      </c>
      <c r="G140" s="11">
        <f t="shared" si="21"/>
        <v>8.8100000000000023</v>
      </c>
      <c r="H140" s="11">
        <f t="shared" si="22"/>
        <v>1.2400000000000091</v>
      </c>
      <c r="J140" s="2">
        <f t="shared" si="23"/>
        <v>-3.1435571612474567E-2</v>
      </c>
      <c r="K140" s="2">
        <f t="shared" si="24"/>
        <v>3.7772251757846043E-2</v>
      </c>
      <c r="L140" s="2">
        <f t="shared" si="25"/>
        <v>5.1492878202732406E-3</v>
      </c>
      <c r="M140" s="2"/>
      <c r="N140" s="9">
        <v>108546.55999999987</v>
      </c>
      <c r="O140" s="9">
        <v>88785.240000000224</v>
      </c>
      <c r="P140" s="9"/>
      <c r="Q140" s="9">
        <v>0</v>
      </c>
      <c r="R140" s="9">
        <v>44392.62</v>
      </c>
      <c r="T140" s="9">
        <v>915503.84035729896</v>
      </c>
      <c r="V140" s="9">
        <f t="shared" si="19"/>
        <v>197331.8000000001</v>
      </c>
      <c r="W140" s="9"/>
      <c r="X140" s="9">
        <f t="shared" si="26"/>
        <v>959896.46035729896</v>
      </c>
      <c r="Z140" s="7">
        <f t="shared" si="27"/>
        <v>762564.6603572988</v>
      </c>
    </row>
    <row r="141" spans="1:26" x14ac:dyDescent="0.3">
      <c r="A141" s="6" t="s">
        <v>141</v>
      </c>
      <c r="B141" s="3">
        <v>35.159999999999997</v>
      </c>
      <c r="C141" s="18">
        <v>45</v>
      </c>
      <c r="D141" s="18">
        <v>35.159999999999997</v>
      </c>
      <c r="F141" s="11">
        <f t="shared" si="20"/>
        <v>9.8400000000000034</v>
      </c>
      <c r="G141" s="11">
        <f t="shared" si="21"/>
        <v>-9.8400000000000034</v>
      </c>
      <c r="H141" s="11">
        <f t="shared" si="22"/>
        <v>0</v>
      </c>
      <c r="J141" s="2">
        <f t="shared" si="23"/>
        <v>0.27986348122866911</v>
      </c>
      <c r="K141" s="2">
        <f t="shared" si="24"/>
        <v>-0.21866666666666679</v>
      </c>
      <c r="L141" s="2">
        <f t="shared" si="25"/>
        <v>0</v>
      </c>
      <c r="M141" s="2"/>
      <c r="N141" s="9"/>
      <c r="O141" s="9">
        <v>0</v>
      </c>
      <c r="P141" s="9"/>
      <c r="Q141" s="9"/>
      <c r="R141" s="9">
        <v>0</v>
      </c>
      <c r="T141" s="9">
        <v>201942</v>
      </c>
      <c r="V141" s="9">
        <f t="shared" si="19"/>
        <v>0</v>
      </c>
      <c r="W141" s="9"/>
      <c r="X141" s="9">
        <f t="shared" si="26"/>
        <v>201942</v>
      </c>
      <c r="Z141" s="7">
        <f t="shared" si="27"/>
        <v>201942</v>
      </c>
    </row>
    <row r="142" spans="1:26" x14ac:dyDescent="0.3">
      <c r="A142" s="6" t="s">
        <v>142</v>
      </c>
      <c r="B142" s="3">
        <v>378.47</v>
      </c>
      <c r="C142" s="18">
        <v>396.52</v>
      </c>
      <c r="D142" s="18">
        <v>398.23</v>
      </c>
      <c r="F142" s="11">
        <f t="shared" si="20"/>
        <v>18.049999999999955</v>
      </c>
      <c r="G142" s="11">
        <f t="shared" si="21"/>
        <v>1.7100000000000364</v>
      </c>
      <c r="H142" s="11">
        <f t="shared" si="22"/>
        <v>19.759999999999991</v>
      </c>
      <c r="J142" s="2">
        <f t="shared" si="23"/>
        <v>4.769202314582377E-2</v>
      </c>
      <c r="K142" s="2">
        <f t="shared" si="24"/>
        <v>4.3125189145567511E-3</v>
      </c>
      <c r="L142" s="2">
        <f t="shared" si="25"/>
        <v>5.2210214812270506E-2</v>
      </c>
      <c r="M142" s="2"/>
      <c r="N142" s="9">
        <v>188867.77000000008</v>
      </c>
      <c r="O142" s="9">
        <v>0</v>
      </c>
      <c r="P142" s="9"/>
      <c r="Q142" s="9">
        <v>188868</v>
      </c>
      <c r="R142" s="9">
        <v>0</v>
      </c>
      <c r="T142" s="9"/>
      <c r="V142" s="9">
        <f t="shared" si="19"/>
        <v>188867.77000000008</v>
      </c>
      <c r="W142" s="9"/>
      <c r="X142" s="9">
        <f t="shared" si="26"/>
        <v>188868</v>
      </c>
      <c r="Z142" s="7">
        <f t="shared" si="27"/>
        <v>0.22999999992316589</v>
      </c>
    </row>
    <row r="143" spans="1:26" x14ac:dyDescent="0.3">
      <c r="A143" s="6" t="s">
        <v>143</v>
      </c>
      <c r="B143" s="3">
        <v>240.4</v>
      </c>
      <c r="C143" s="18">
        <v>205.88</v>
      </c>
      <c r="D143" s="18">
        <v>211.51</v>
      </c>
      <c r="F143" s="11">
        <f t="shared" si="20"/>
        <v>-34.52000000000001</v>
      </c>
      <c r="G143" s="11">
        <f t="shared" si="21"/>
        <v>5.6299999999999955</v>
      </c>
      <c r="H143" s="11">
        <f t="shared" si="22"/>
        <v>-28.890000000000015</v>
      </c>
      <c r="J143" s="2">
        <f t="shared" si="23"/>
        <v>-0.14359400998336114</v>
      </c>
      <c r="K143" s="2">
        <f t="shared" si="24"/>
        <v>2.7346026811734925E-2</v>
      </c>
      <c r="L143" s="2">
        <f t="shared" si="25"/>
        <v>-0.12017470881863568</v>
      </c>
      <c r="M143" s="2"/>
      <c r="N143" s="9">
        <v>281197.12000000011</v>
      </c>
      <c r="O143" s="9">
        <v>267209.2799999998</v>
      </c>
      <c r="P143" s="9"/>
      <c r="Q143" s="9">
        <v>0</v>
      </c>
      <c r="R143" s="9">
        <v>133604.64000000001</v>
      </c>
      <c r="T143" s="9">
        <v>2277618.8849921348</v>
      </c>
      <c r="V143" s="9">
        <f t="shared" si="19"/>
        <v>548406.39999999991</v>
      </c>
      <c r="W143" s="9"/>
      <c r="X143" s="9">
        <f t="shared" si="26"/>
        <v>2411223.5249921349</v>
      </c>
      <c r="Z143" s="7">
        <f t="shared" si="27"/>
        <v>1862817.124992135</v>
      </c>
    </row>
    <row r="144" spans="1:26" x14ac:dyDescent="0.3">
      <c r="A144" s="6" t="s">
        <v>144</v>
      </c>
      <c r="B144" s="3">
        <v>3477.01</v>
      </c>
      <c r="C144" s="18">
        <v>3301.32</v>
      </c>
      <c r="D144" s="18">
        <v>3320.95</v>
      </c>
      <c r="F144" s="11">
        <f t="shared" si="20"/>
        <v>-175.69000000000005</v>
      </c>
      <c r="G144" s="11">
        <f t="shared" si="21"/>
        <v>19.629999999999654</v>
      </c>
      <c r="H144" s="11">
        <f t="shared" si="22"/>
        <v>-156.0600000000004</v>
      </c>
      <c r="J144" s="2">
        <f t="shared" si="23"/>
        <v>-5.052904650835055E-2</v>
      </c>
      <c r="K144" s="2">
        <f t="shared" si="24"/>
        <v>5.9461064059223023E-3</v>
      </c>
      <c r="L144" s="2">
        <f t="shared" si="25"/>
        <v>-4.4883391189556643E-2</v>
      </c>
      <c r="M144" s="2"/>
      <c r="N144" s="9">
        <v>2089747.4499999986</v>
      </c>
      <c r="O144" s="9">
        <v>2048714.2300000116</v>
      </c>
      <c r="P144" s="9"/>
      <c r="Q144" s="9">
        <v>977420</v>
      </c>
      <c r="R144" s="9">
        <v>1024357.12</v>
      </c>
      <c r="T144" s="9">
        <v>3887329.1357183075</v>
      </c>
      <c r="V144" s="9">
        <f t="shared" si="19"/>
        <v>4138461.6800000099</v>
      </c>
      <c r="W144" s="9"/>
      <c r="X144" s="9">
        <f t="shared" si="26"/>
        <v>5889106.2557183076</v>
      </c>
      <c r="Z144" s="7">
        <f t="shared" si="27"/>
        <v>1750644.5757182976</v>
      </c>
    </row>
    <row r="145" spans="1:26" x14ac:dyDescent="0.3">
      <c r="A145" s="6" t="s">
        <v>145</v>
      </c>
      <c r="B145" s="3">
        <v>850.63</v>
      </c>
      <c r="C145" s="18">
        <v>840.17</v>
      </c>
      <c r="D145" s="18">
        <v>809.67</v>
      </c>
      <c r="F145" s="11">
        <f t="shared" si="20"/>
        <v>-10.460000000000036</v>
      </c>
      <c r="G145" s="11">
        <f t="shared" si="21"/>
        <v>-30.5</v>
      </c>
      <c r="H145" s="11">
        <f t="shared" si="22"/>
        <v>-40.960000000000036</v>
      </c>
      <c r="J145" s="2">
        <f t="shared" si="23"/>
        <v>-1.2296768277629599E-2</v>
      </c>
      <c r="K145" s="2">
        <f t="shared" si="24"/>
        <v>-3.630217694038107E-2</v>
      </c>
      <c r="L145" s="2">
        <f t="shared" si="25"/>
        <v>-4.8152545760201337E-2</v>
      </c>
      <c r="M145" s="2"/>
      <c r="N145" s="9">
        <v>188685.39000000013</v>
      </c>
      <c r="O145" s="9">
        <v>337419.50999999791</v>
      </c>
      <c r="P145" s="9"/>
      <c r="Q145" s="9">
        <v>0</v>
      </c>
      <c r="R145" s="9">
        <v>168709.75</v>
      </c>
      <c r="T145" s="9">
        <v>4153623.8965336434</v>
      </c>
      <c r="V145" s="9">
        <f t="shared" si="19"/>
        <v>526104.89999999804</v>
      </c>
      <c r="W145" s="9"/>
      <c r="X145" s="9">
        <f t="shared" si="26"/>
        <v>4322333.6465336438</v>
      </c>
      <c r="Z145" s="7">
        <f t="shared" si="27"/>
        <v>3796228.7465336458</v>
      </c>
    </row>
    <row r="146" spans="1:26" x14ac:dyDescent="0.3">
      <c r="A146" s="6" t="s">
        <v>146</v>
      </c>
      <c r="B146" s="3">
        <v>95.46</v>
      </c>
      <c r="C146" s="18">
        <v>89.33</v>
      </c>
      <c r="D146" s="18">
        <v>90.57</v>
      </c>
      <c r="F146" s="11">
        <f t="shared" si="20"/>
        <v>-6.1299999999999955</v>
      </c>
      <c r="G146" s="11">
        <f t="shared" si="21"/>
        <v>1.2399999999999949</v>
      </c>
      <c r="H146" s="11">
        <f t="shared" si="22"/>
        <v>-4.8900000000000006</v>
      </c>
      <c r="J146" s="2">
        <f t="shared" si="23"/>
        <v>-6.4215378168866466E-2</v>
      </c>
      <c r="K146" s="2">
        <f t="shared" si="24"/>
        <v>1.3881114966976416E-2</v>
      </c>
      <c r="L146" s="2">
        <f t="shared" si="25"/>
        <v>-5.1225644248900082E-2</v>
      </c>
      <c r="M146" s="2"/>
      <c r="N146" s="9">
        <v>36618.369999999981</v>
      </c>
      <c r="O146" s="9">
        <v>44767.010000000242</v>
      </c>
      <c r="P146" s="9"/>
      <c r="Q146" s="9">
        <v>0</v>
      </c>
      <c r="R146" s="9">
        <v>22383.51</v>
      </c>
      <c r="T146" s="9">
        <v>75000</v>
      </c>
      <c r="V146" s="9">
        <f t="shared" si="19"/>
        <v>81385.380000000223</v>
      </c>
      <c r="W146" s="9"/>
      <c r="X146" s="9">
        <f t="shared" si="26"/>
        <v>97383.51</v>
      </c>
      <c r="Z146" s="7">
        <f t="shared" si="27"/>
        <v>15998.129999999772</v>
      </c>
    </row>
    <row r="147" spans="1:26" x14ac:dyDescent="0.3">
      <c r="A147" s="6" t="s">
        <v>147</v>
      </c>
      <c r="B147" s="3">
        <v>623.15</v>
      </c>
      <c r="C147" s="18">
        <v>611.80999999999995</v>
      </c>
      <c r="D147" s="18">
        <v>597.76</v>
      </c>
      <c r="F147" s="11">
        <f t="shared" si="20"/>
        <v>-11.340000000000032</v>
      </c>
      <c r="G147" s="11">
        <f t="shared" si="21"/>
        <v>-14.049999999999955</v>
      </c>
      <c r="H147" s="11">
        <f t="shared" si="22"/>
        <v>-25.389999999999986</v>
      </c>
      <c r="J147" s="2">
        <f t="shared" si="23"/>
        <v>-1.8197865682419989E-2</v>
      </c>
      <c r="K147" s="2">
        <f t="shared" si="24"/>
        <v>-2.296464588679481E-2</v>
      </c>
      <c r="L147" s="2">
        <f t="shared" si="25"/>
        <v>-4.0744604027922682E-2</v>
      </c>
      <c r="M147" s="2"/>
      <c r="N147" s="9">
        <v>246784.34999999954</v>
      </c>
      <c r="O147" s="9">
        <v>314814.70999999996</v>
      </c>
      <c r="P147" s="9"/>
      <c r="Q147" s="9">
        <v>0</v>
      </c>
      <c r="R147" s="9">
        <v>157407.35999999999</v>
      </c>
      <c r="T147" s="9">
        <v>1467701.9596162203</v>
      </c>
      <c r="V147" s="9">
        <f t="shared" si="19"/>
        <v>561599.05999999947</v>
      </c>
      <c r="W147" s="9"/>
      <c r="X147" s="9">
        <f t="shared" si="26"/>
        <v>1625109.3196162204</v>
      </c>
      <c r="Z147" s="7">
        <f t="shared" si="27"/>
        <v>1063510.2596162208</v>
      </c>
    </row>
    <row r="148" spans="1:26" x14ac:dyDescent="0.3">
      <c r="A148" s="6" t="s">
        <v>148</v>
      </c>
      <c r="B148" s="3">
        <v>1726.21</v>
      </c>
      <c r="C148" s="18">
        <v>2114.4299999999998</v>
      </c>
      <c r="D148" s="18">
        <v>1433.52</v>
      </c>
      <c r="F148" s="11">
        <f t="shared" si="20"/>
        <v>388.2199999999998</v>
      </c>
      <c r="G148" s="11">
        <f t="shared" si="21"/>
        <v>-680.90999999999985</v>
      </c>
      <c r="H148" s="11">
        <f t="shared" si="22"/>
        <v>-292.69000000000005</v>
      </c>
      <c r="J148" s="2">
        <f t="shared" si="23"/>
        <v>0.22489731840274341</v>
      </c>
      <c r="K148" s="2">
        <f t="shared" si="24"/>
        <v>-0.32203005065194867</v>
      </c>
      <c r="L148" s="2">
        <f t="shared" si="25"/>
        <v>-0.16955642708592811</v>
      </c>
      <c r="M148" s="2"/>
      <c r="N148" s="9">
        <v>0</v>
      </c>
      <c r="O148" s="9">
        <v>1769855.2399999984</v>
      </c>
      <c r="P148" s="9"/>
      <c r="Q148" s="9">
        <v>0</v>
      </c>
      <c r="R148" s="9">
        <v>884927.62</v>
      </c>
      <c r="T148" s="9">
        <v>890081.19920594362</v>
      </c>
      <c r="V148" s="9">
        <f t="shared" si="19"/>
        <v>1769855.2399999984</v>
      </c>
      <c r="W148" s="9"/>
      <c r="X148" s="9">
        <f t="shared" si="26"/>
        <v>1775008.8192059435</v>
      </c>
      <c r="Z148" s="7">
        <f t="shared" si="27"/>
        <v>5153.5792059451342</v>
      </c>
    </row>
    <row r="149" spans="1:26" x14ac:dyDescent="0.3">
      <c r="A149" s="6" t="s">
        <v>149</v>
      </c>
      <c r="B149" s="3">
        <v>470.3</v>
      </c>
      <c r="C149" s="18">
        <v>415.47</v>
      </c>
      <c r="D149" s="18">
        <v>453.49</v>
      </c>
      <c r="F149" s="11">
        <f t="shared" si="20"/>
        <v>-54.829999999999984</v>
      </c>
      <c r="G149" s="11">
        <f t="shared" si="21"/>
        <v>38.019999999999982</v>
      </c>
      <c r="H149" s="11">
        <f t="shared" si="22"/>
        <v>-16.810000000000002</v>
      </c>
      <c r="J149" s="2">
        <f t="shared" si="23"/>
        <v>-0.11658515840952577</v>
      </c>
      <c r="K149" s="2">
        <f t="shared" si="24"/>
        <v>9.1510819072375904E-2</v>
      </c>
      <c r="L149" s="2">
        <f t="shared" si="25"/>
        <v>-3.5743142674888428E-2</v>
      </c>
      <c r="M149" s="2"/>
      <c r="N149" s="9">
        <v>385519.8199999996</v>
      </c>
      <c r="O149" s="9">
        <v>215151.58999999985</v>
      </c>
      <c r="P149" s="9"/>
      <c r="Q149" s="9">
        <v>0</v>
      </c>
      <c r="R149" s="9">
        <v>107575.8</v>
      </c>
      <c r="T149" s="9">
        <v>2535075.392273623</v>
      </c>
      <c r="V149" s="9">
        <f t="shared" si="19"/>
        <v>600671.40999999945</v>
      </c>
      <c r="W149" s="9"/>
      <c r="X149" s="9">
        <f t="shared" si="26"/>
        <v>2642651.1922736228</v>
      </c>
      <c r="Z149" s="7">
        <f t="shared" si="27"/>
        <v>2041979.7822736234</v>
      </c>
    </row>
    <row r="150" spans="1:26" x14ac:dyDescent="0.3">
      <c r="A150" s="6" t="s">
        <v>150</v>
      </c>
      <c r="B150" s="3">
        <v>10373.27</v>
      </c>
      <c r="C150" s="18">
        <v>9935.08</v>
      </c>
      <c r="D150" s="18">
        <v>9908.4599999999991</v>
      </c>
      <c r="F150" s="11">
        <f t="shared" si="20"/>
        <v>-438.19000000000051</v>
      </c>
      <c r="G150" s="11">
        <f t="shared" si="21"/>
        <v>-26.6200000000008</v>
      </c>
      <c r="H150" s="11">
        <f t="shared" si="22"/>
        <v>-464.81000000000131</v>
      </c>
      <c r="J150" s="2">
        <f t="shared" si="23"/>
        <v>-4.2242224486589097E-2</v>
      </c>
      <c r="K150" s="2">
        <f t="shared" si="24"/>
        <v>-2.6793946299376037E-3</v>
      </c>
      <c r="L150" s="2">
        <f t="shared" si="25"/>
        <v>-4.4808435527080803E-2</v>
      </c>
      <c r="M150" s="2"/>
      <c r="N150" s="9">
        <v>5260553.5100000054</v>
      </c>
      <c r="O150" s="9">
        <v>6044584.0700000077</v>
      </c>
      <c r="P150" s="9"/>
      <c r="Q150" s="9">
        <v>579040</v>
      </c>
      <c r="R150" s="9">
        <v>3022292.04</v>
      </c>
      <c r="T150" s="9">
        <v>18274702.150493253</v>
      </c>
      <c r="V150" s="9">
        <f t="shared" si="19"/>
        <v>11305137.580000013</v>
      </c>
      <c r="W150" s="9"/>
      <c r="X150" s="9">
        <f t="shared" si="26"/>
        <v>21876034.190493252</v>
      </c>
      <c r="Z150" s="7">
        <f t="shared" si="27"/>
        <v>10570896.610493239</v>
      </c>
    </row>
    <row r="151" spans="1:26" x14ac:dyDescent="0.3">
      <c r="A151" s="6" t="s">
        <v>151</v>
      </c>
      <c r="B151" s="3">
        <v>318.39999999999998</v>
      </c>
      <c r="C151" s="18">
        <v>283.82</v>
      </c>
      <c r="D151" s="18">
        <v>292.39</v>
      </c>
      <c r="F151" s="11">
        <f t="shared" si="20"/>
        <v>-34.579999999999984</v>
      </c>
      <c r="G151" s="11">
        <f t="shared" si="21"/>
        <v>8.5699999999999932</v>
      </c>
      <c r="H151" s="11">
        <f t="shared" si="22"/>
        <v>-26.009999999999991</v>
      </c>
      <c r="J151" s="2">
        <f t="shared" si="23"/>
        <v>-0.10860552763819087</v>
      </c>
      <c r="K151" s="2">
        <f t="shared" si="24"/>
        <v>3.0195194137129233E-2</v>
      </c>
      <c r="L151" s="2">
        <f t="shared" si="25"/>
        <v>-8.1689698492462326E-2</v>
      </c>
      <c r="M151" s="2"/>
      <c r="N151" s="9">
        <v>357189.97999999986</v>
      </c>
      <c r="O151" s="9">
        <v>402699.82999999961</v>
      </c>
      <c r="P151" s="9"/>
      <c r="Q151" s="9">
        <v>0</v>
      </c>
      <c r="R151" s="9">
        <v>201349.92</v>
      </c>
      <c r="T151" s="9">
        <v>1650900.5532395483</v>
      </c>
      <c r="V151" s="9">
        <f t="shared" si="19"/>
        <v>759889.80999999947</v>
      </c>
      <c r="W151" s="9"/>
      <c r="X151" s="9">
        <f t="shared" si="26"/>
        <v>1852250.4732395483</v>
      </c>
      <c r="Z151" s="7">
        <f t="shared" si="27"/>
        <v>1092360.6632395489</v>
      </c>
    </row>
    <row r="152" spans="1:26" x14ac:dyDescent="0.3">
      <c r="A152" s="6" t="s">
        <v>152</v>
      </c>
      <c r="B152" s="3">
        <v>10519.12</v>
      </c>
      <c r="C152" s="18">
        <v>10133.1</v>
      </c>
      <c r="D152" s="18">
        <v>10193.42</v>
      </c>
      <c r="F152" s="11">
        <f t="shared" si="20"/>
        <v>-386.02000000000044</v>
      </c>
      <c r="G152" s="11">
        <f t="shared" si="21"/>
        <v>60.319999999999709</v>
      </c>
      <c r="H152" s="11">
        <f t="shared" si="22"/>
        <v>-325.70000000000073</v>
      </c>
      <c r="J152" s="2">
        <f t="shared" si="23"/>
        <v>-3.6696986059670422E-2</v>
      </c>
      <c r="K152" s="2">
        <f t="shared" si="24"/>
        <v>5.9527686492781839E-3</v>
      </c>
      <c r="L152" s="2">
        <f t="shared" si="25"/>
        <v>-3.0962666078531376E-2</v>
      </c>
      <c r="M152" s="2"/>
      <c r="N152" s="9">
        <v>4162714.8699999978</v>
      </c>
      <c r="O152" s="9">
        <v>3304388.5899999887</v>
      </c>
      <c r="P152" s="9"/>
      <c r="Q152" s="9">
        <v>441134</v>
      </c>
      <c r="R152" s="9">
        <v>1652194.29</v>
      </c>
      <c r="T152" s="9">
        <v>13061555.594552387</v>
      </c>
      <c r="V152" s="9">
        <f t="shared" si="19"/>
        <v>7467103.459999986</v>
      </c>
      <c r="W152" s="9"/>
      <c r="X152" s="9">
        <f t="shared" si="26"/>
        <v>15154883.884552386</v>
      </c>
      <c r="Z152" s="7">
        <f t="shared" si="27"/>
        <v>7687780.4245523997</v>
      </c>
    </row>
    <row r="153" spans="1:26" x14ac:dyDescent="0.3">
      <c r="A153" s="6" t="s">
        <v>153</v>
      </c>
      <c r="B153" s="3">
        <v>1841.1</v>
      </c>
      <c r="C153" s="18">
        <v>1716.58</v>
      </c>
      <c r="D153" s="18">
        <v>1754.64</v>
      </c>
      <c r="F153" s="11">
        <f t="shared" si="20"/>
        <v>-124.51999999999998</v>
      </c>
      <c r="G153" s="11">
        <f t="shared" si="21"/>
        <v>38.060000000000173</v>
      </c>
      <c r="H153" s="11">
        <f t="shared" si="22"/>
        <v>-86.459999999999809</v>
      </c>
      <c r="J153" s="2">
        <f t="shared" si="23"/>
        <v>-6.7633479984791744E-2</v>
      </c>
      <c r="K153" s="2">
        <f t="shared" si="24"/>
        <v>2.2171993149168845E-2</v>
      </c>
      <c r="L153" s="2">
        <f t="shared" si="25"/>
        <v>-4.6961055890500147E-2</v>
      </c>
      <c r="M153" s="2"/>
      <c r="N153" s="9">
        <v>957018.93999999913</v>
      </c>
      <c r="O153" s="9">
        <v>599548.36999999732</v>
      </c>
      <c r="P153" s="9"/>
      <c r="Q153" s="9">
        <v>246278</v>
      </c>
      <c r="R153" s="9">
        <v>299774.18</v>
      </c>
      <c r="T153" s="9">
        <v>2492715.164819432</v>
      </c>
      <c r="V153" s="9">
        <f t="shared" si="19"/>
        <v>1556567.3099999963</v>
      </c>
      <c r="W153" s="9"/>
      <c r="X153" s="9">
        <f t="shared" si="26"/>
        <v>3038767.3448194321</v>
      </c>
      <c r="Z153" s="7">
        <f t="shared" si="27"/>
        <v>1482200.0348194358</v>
      </c>
    </row>
    <row r="154" spans="1:26" x14ac:dyDescent="0.3">
      <c r="A154" s="6" t="s">
        <v>154</v>
      </c>
      <c r="B154" s="3">
        <v>4368.1400000000003</v>
      </c>
      <c r="C154" s="18">
        <v>4086.39</v>
      </c>
      <c r="D154" s="18">
        <v>3992.83</v>
      </c>
      <c r="F154" s="11">
        <f t="shared" si="20"/>
        <v>-281.75000000000045</v>
      </c>
      <c r="G154" s="11">
        <f t="shared" si="21"/>
        <v>-93.559999999999945</v>
      </c>
      <c r="H154" s="11">
        <f t="shared" si="22"/>
        <v>-375.3100000000004</v>
      </c>
      <c r="J154" s="2">
        <f t="shared" si="23"/>
        <v>-6.4501137784045537E-2</v>
      </c>
      <c r="K154" s="2">
        <f t="shared" si="24"/>
        <v>-2.289551413350166E-2</v>
      </c>
      <c r="L154" s="2">
        <f t="shared" si="25"/>
        <v>-8.591986520578565E-2</v>
      </c>
      <c r="M154" s="2"/>
      <c r="N154" s="9">
        <v>2990618.8899999973</v>
      </c>
      <c r="O154" s="9">
        <v>4083412.6799999997</v>
      </c>
      <c r="P154" s="9"/>
      <c r="Q154" s="9">
        <v>2675654</v>
      </c>
      <c r="R154" s="9">
        <v>2041706.34</v>
      </c>
      <c r="T154" s="9">
        <v>1107502.707974182</v>
      </c>
      <c r="V154" s="9">
        <f t="shared" si="19"/>
        <v>7074031.5699999966</v>
      </c>
      <c r="W154" s="9"/>
      <c r="X154" s="9">
        <f t="shared" si="26"/>
        <v>5824863.0479741823</v>
      </c>
      <c r="Z154" s="7">
        <f t="shared" si="27"/>
        <v>-1249168.5220258143</v>
      </c>
    </row>
    <row r="155" spans="1:26" x14ac:dyDescent="0.3">
      <c r="A155" s="6" t="s">
        <v>155</v>
      </c>
      <c r="B155" s="3">
        <v>1777.4</v>
      </c>
      <c r="C155" s="18">
        <v>1811.74</v>
      </c>
      <c r="D155" s="18">
        <v>1739.43</v>
      </c>
      <c r="F155" s="11">
        <f t="shared" si="20"/>
        <v>34.339999999999918</v>
      </c>
      <c r="G155" s="11">
        <f t="shared" si="21"/>
        <v>-72.309999999999945</v>
      </c>
      <c r="H155" s="11">
        <f t="shared" si="22"/>
        <v>-37.970000000000027</v>
      </c>
      <c r="J155" s="2">
        <f t="shared" si="23"/>
        <v>1.9320355575559667E-2</v>
      </c>
      <c r="K155" s="2">
        <f t="shared" si="24"/>
        <v>-3.9911907889653042E-2</v>
      </c>
      <c r="L155" s="2">
        <f t="shared" si="25"/>
        <v>-2.136266456622038E-2</v>
      </c>
      <c r="M155" s="2"/>
      <c r="N155" s="9">
        <v>66398.49000000098</v>
      </c>
      <c r="O155" s="9">
        <v>370823.51999999955</v>
      </c>
      <c r="P155" s="9"/>
      <c r="Q155" s="9">
        <v>0</v>
      </c>
      <c r="R155" s="9">
        <v>185411.76</v>
      </c>
      <c r="T155" s="9">
        <v>3147211.2756911898</v>
      </c>
      <c r="V155" s="9">
        <f t="shared" si="19"/>
        <v>437222.01000000053</v>
      </c>
      <c r="W155" s="9"/>
      <c r="X155" s="9">
        <f t="shared" si="26"/>
        <v>3332623.0356911896</v>
      </c>
      <c r="Z155" s="7">
        <f t="shared" si="27"/>
        <v>2895401.0256911889</v>
      </c>
    </row>
    <row r="156" spans="1:26" x14ac:dyDescent="0.3">
      <c r="A156" s="6" t="s">
        <v>156</v>
      </c>
      <c r="B156" s="3">
        <v>696.57</v>
      </c>
      <c r="C156" s="18">
        <v>674.68</v>
      </c>
      <c r="D156" s="18">
        <v>717.28</v>
      </c>
      <c r="F156" s="11">
        <f t="shared" si="20"/>
        <v>-21.8900000000001</v>
      </c>
      <c r="G156" s="11">
        <f t="shared" si="21"/>
        <v>42.600000000000023</v>
      </c>
      <c r="H156" s="11">
        <f t="shared" si="22"/>
        <v>20.709999999999923</v>
      </c>
      <c r="J156" s="2">
        <f t="shared" si="23"/>
        <v>-3.1425413095597099E-2</v>
      </c>
      <c r="K156" s="2">
        <f t="shared" si="24"/>
        <v>6.3141044643386435E-2</v>
      </c>
      <c r="L156" s="2">
        <f t="shared" si="25"/>
        <v>2.9731398136583431E-2</v>
      </c>
      <c r="M156" s="2"/>
      <c r="N156" s="9">
        <v>176817.6400000006</v>
      </c>
      <c r="O156" s="9">
        <v>0</v>
      </c>
      <c r="P156" s="9"/>
      <c r="Q156" s="9">
        <v>0</v>
      </c>
      <c r="R156" s="9">
        <v>0</v>
      </c>
      <c r="T156" s="9">
        <v>2553757.432986754</v>
      </c>
      <c r="V156" s="9">
        <f t="shared" si="19"/>
        <v>176817.6400000006</v>
      </c>
      <c r="W156" s="9"/>
      <c r="X156" s="9">
        <f t="shared" si="26"/>
        <v>2553757.432986754</v>
      </c>
      <c r="Z156" s="7">
        <f t="shared" si="27"/>
        <v>2376939.7929867534</v>
      </c>
    </row>
    <row r="157" spans="1:26" x14ac:dyDescent="0.3">
      <c r="A157" s="6" t="s">
        <v>157</v>
      </c>
      <c r="B157" s="3">
        <v>50.33</v>
      </c>
      <c r="C157" s="18">
        <v>42.59</v>
      </c>
      <c r="D157" s="18">
        <v>25.96</v>
      </c>
      <c r="F157" s="11">
        <f t="shared" si="20"/>
        <v>-7.7399999999999949</v>
      </c>
      <c r="G157" s="11">
        <f t="shared" si="21"/>
        <v>-16.630000000000003</v>
      </c>
      <c r="H157" s="11">
        <f t="shared" si="22"/>
        <v>-24.369999999999997</v>
      </c>
      <c r="J157" s="2">
        <f t="shared" si="23"/>
        <v>-0.15378501887542206</v>
      </c>
      <c r="K157" s="2">
        <f t="shared" si="24"/>
        <v>-0.39046724583235504</v>
      </c>
      <c r="L157" s="2">
        <f t="shared" si="25"/>
        <v>-0.48420425193721439</v>
      </c>
      <c r="M157" s="2"/>
      <c r="N157" s="9">
        <v>13528.739999999925</v>
      </c>
      <c r="O157" s="9">
        <v>52806.64000000013</v>
      </c>
      <c r="P157" s="9"/>
      <c r="Q157" s="9">
        <v>0</v>
      </c>
      <c r="R157" s="9">
        <v>26403.32</v>
      </c>
      <c r="T157" s="9">
        <v>184616.90374148806</v>
      </c>
      <c r="V157" s="9">
        <f t="shared" si="19"/>
        <v>66335.380000000063</v>
      </c>
      <c r="W157" s="9"/>
      <c r="X157" s="9">
        <f t="shared" si="26"/>
        <v>211020.22374148807</v>
      </c>
      <c r="Z157" s="7">
        <f t="shared" si="27"/>
        <v>144684.843741488</v>
      </c>
    </row>
    <row r="158" spans="1:26" x14ac:dyDescent="0.3">
      <c r="A158" s="6" t="s">
        <v>158</v>
      </c>
      <c r="B158" s="3">
        <v>6508.74</v>
      </c>
      <c r="C158" s="18">
        <v>6018.48</v>
      </c>
      <c r="D158" s="18">
        <v>5785.89</v>
      </c>
      <c r="F158" s="11">
        <f t="shared" si="20"/>
        <v>-490.26000000000022</v>
      </c>
      <c r="G158" s="11">
        <f t="shared" si="21"/>
        <v>-232.58999999999924</v>
      </c>
      <c r="H158" s="11">
        <f t="shared" si="22"/>
        <v>-722.84999999999945</v>
      </c>
      <c r="J158" s="2">
        <f t="shared" si="23"/>
        <v>-7.5323334470266179E-2</v>
      </c>
      <c r="K158" s="2">
        <f t="shared" si="24"/>
        <v>-3.8645970411133601E-2</v>
      </c>
      <c r="L158" s="2">
        <f t="shared" si="25"/>
        <v>-0.11105836152619397</v>
      </c>
      <c r="M158" s="2"/>
      <c r="N158" s="9">
        <v>6275241.2899999991</v>
      </c>
      <c r="O158" s="9">
        <v>7370212.1100000143</v>
      </c>
      <c r="P158" s="9"/>
      <c r="Q158" s="9">
        <v>4380695</v>
      </c>
      <c r="R158" s="9">
        <v>3685106.06</v>
      </c>
      <c r="T158" s="9">
        <v>6667596.898130741</v>
      </c>
      <c r="V158" s="9">
        <f t="shared" si="19"/>
        <v>13645453.400000013</v>
      </c>
      <c r="W158" s="9"/>
      <c r="X158" s="9">
        <f t="shared" si="26"/>
        <v>14733397.958130741</v>
      </c>
      <c r="Z158" s="7">
        <f t="shared" si="27"/>
        <v>1087944.5581307281</v>
      </c>
    </row>
    <row r="159" spans="1:26" x14ac:dyDescent="0.3">
      <c r="A159" s="6" t="s">
        <v>159</v>
      </c>
      <c r="B159" s="3">
        <v>1428.36</v>
      </c>
      <c r="C159" s="18">
        <v>1366.21</v>
      </c>
      <c r="D159" s="18">
        <v>1353.35</v>
      </c>
      <c r="F159" s="11">
        <f t="shared" si="20"/>
        <v>-62.149999999999864</v>
      </c>
      <c r="G159" s="11">
        <f t="shared" si="21"/>
        <v>-12.860000000000127</v>
      </c>
      <c r="H159" s="11">
        <f t="shared" si="22"/>
        <v>-75.009999999999991</v>
      </c>
      <c r="J159" s="2">
        <f t="shared" si="23"/>
        <v>-4.3511439693074472E-2</v>
      </c>
      <c r="K159" s="2">
        <f t="shared" si="24"/>
        <v>-9.4129013841210973E-3</v>
      </c>
      <c r="L159" s="2">
        <f t="shared" si="25"/>
        <v>-5.2514772186283531E-2</v>
      </c>
      <c r="M159" s="2"/>
      <c r="N159" s="9">
        <v>785355.75000000035</v>
      </c>
      <c r="O159" s="9">
        <v>840472.87999999896</v>
      </c>
      <c r="P159" s="9"/>
      <c r="Q159" s="9">
        <v>0</v>
      </c>
      <c r="R159" s="9">
        <v>420236.44</v>
      </c>
      <c r="T159" s="9">
        <v>3627184.6624558214</v>
      </c>
      <c r="V159" s="9">
        <f t="shared" si="19"/>
        <v>1625828.6299999994</v>
      </c>
      <c r="W159" s="9"/>
      <c r="X159" s="9">
        <f t="shared" si="26"/>
        <v>4047421.1024558214</v>
      </c>
      <c r="Z159" s="7">
        <f t="shared" si="27"/>
        <v>2421592.4724558219</v>
      </c>
    </row>
    <row r="160" spans="1:26" x14ac:dyDescent="0.3">
      <c r="A160" s="6" t="s">
        <v>160</v>
      </c>
      <c r="B160" s="3">
        <v>340.7</v>
      </c>
      <c r="C160" s="18">
        <v>315.12</v>
      </c>
      <c r="D160" s="18">
        <v>383.72</v>
      </c>
      <c r="F160" s="11">
        <f t="shared" si="20"/>
        <v>-25.579999999999984</v>
      </c>
      <c r="G160" s="11">
        <f t="shared" si="21"/>
        <v>68.600000000000023</v>
      </c>
      <c r="H160" s="11">
        <f t="shared" si="22"/>
        <v>43.020000000000039</v>
      </c>
      <c r="J160" s="2">
        <f t="shared" si="23"/>
        <v>-7.5080716172585826E-2</v>
      </c>
      <c r="K160" s="2">
        <f t="shared" si="24"/>
        <v>0.21769484640771775</v>
      </c>
      <c r="L160" s="2">
        <f t="shared" si="25"/>
        <v>0.12626944525975947</v>
      </c>
      <c r="M160" s="2"/>
      <c r="N160" s="9">
        <v>168055.77999999965</v>
      </c>
      <c r="O160" s="9">
        <v>0</v>
      </c>
      <c r="P160" s="9"/>
      <c r="Q160" s="9">
        <v>0</v>
      </c>
      <c r="R160" s="9">
        <v>0</v>
      </c>
      <c r="T160" s="9">
        <v>1093589.5031708197</v>
      </c>
      <c r="V160" s="9">
        <f t="shared" si="19"/>
        <v>168055.77999999965</v>
      </c>
      <c r="W160" s="9"/>
      <c r="X160" s="9">
        <f t="shared" si="26"/>
        <v>1093589.5031708197</v>
      </c>
      <c r="Z160" s="7">
        <f t="shared" si="27"/>
        <v>925533.72317082004</v>
      </c>
    </row>
    <row r="161" spans="1:26" x14ac:dyDescent="0.3">
      <c r="A161" s="6" t="s">
        <v>161</v>
      </c>
      <c r="B161" s="3">
        <v>8806.15</v>
      </c>
      <c r="C161" s="18">
        <v>8126.81</v>
      </c>
      <c r="D161" s="18">
        <v>8356.4</v>
      </c>
      <c r="F161" s="11">
        <f t="shared" si="20"/>
        <v>-679.33999999999924</v>
      </c>
      <c r="G161" s="11">
        <f t="shared" si="21"/>
        <v>229.58999999999924</v>
      </c>
      <c r="H161" s="11">
        <f t="shared" si="22"/>
        <v>-449.75</v>
      </c>
      <c r="J161" s="2">
        <f t="shared" si="23"/>
        <v>-7.7143814266166122E-2</v>
      </c>
      <c r="K161" s="2">
        <f t="shared" si="24"/>
        <v>2.8250937329653336E-2</v>
      </c>
      <c r="L161" s="2">
        <f t="shared" si="25"/>
        <v>-5.1072261998716839E-2</v>
      </c>
      <c r="M161" s="2"/>
      <c r="N161" s="9">
        <v>7324746.6399999941</v>
      </c>
      <c r="O161" s="9">
        <v>3047158.1999999881</v>
      </c>
      <c r="P161" s="9"/>
      <c r="Q161" s="9">
        <v>956757</v>
      </c>
      <c r="R161" s="9">
        <v>1523579.1</v>
      </c>
      <c r="T161" s="9">
        <v>22333850.475022972</v>
      </c>
      <c r="V161" s="9">
        <f t="shared" si="19"/>
        <v>10371904.839999981</v>
      </c>
      <c r="W161" s="9"/>
      <c r="X161" s="9">
        <f t="shared" si="26"/>
        <v>24814186.575022973</v>
      </c>
      <c r="Z161" s="7">
        <f t="shared" si="27"/>
        <v>14442281.735022992</v>
      </c>
    </row>
    <row r="162" spans="1:26" x14ac:dyDescent="0.3">
      <c r="A162" s="6" t="s">
        <v>162</v>
      </c>
      <c r="B162" s="3">
        <v>554.83000000000004</v>
      </c>
      <c r="C162" s="18">
        <v>548.22</v>
      </c>
      <c r="D162" s="18">
        <v>576.41</v>
      </c>
      <c r="F162" s="11">
        <f t="shared" si="20"/>
        <v>-6.6100000000000136</v>
      </c>
      <c r="G162" s="11">
        <f t="shared" si="21"/>
        <v>28.189999999999941</v>
      </c>
      <c r="H162" s="11">
        <f t="shared" si="22"/>
        <v>21.579999999999927</v>
      </c>
      <c r="J162" s="2">
        <f t="shared" si="23"/>
        <v>-1.191355910819536E-2</v>
      </c>
      <c r="K162" s="2">
        <f t="shared" si="24"/>
        <v>5.1420962387362712E-2</v>
      </c>
      <c r="L162" s="2">
        <f t="shared" si="25"/>
        <v>3.8894796604365123E-2</v>
      </c>
      <c r="M162" s="2"/>
      <c r="N162" s="9">
        <v>162627.28999999978</v>
      </c>
      <c r="O162" s="9">
        <v>0</v>
      </c>
      <c r="P162" s="9"/>
      <c r="Q162" s="9">
        <v>0</v>
      </c>
      <c r="R162" s="9">
        <v>0</v>
      </c>
      <c r="T162" s="9">
        <v>1463369.073446458</v>
      </c>
      <c r="V162" s="9">
        <f t="shared" si="19"/>
        <v>162627.28999999978</v>
      </c>
      <c r="W162" s="9"/>
      <c r="X162" s="9">
        <f t="shared" si="26"/>
        <v>1463369.073446458</v>
      </c>
      <c r="Z162" s="7">
        <f t="shared" si="27"/>
        <v>1300741.7834464582</v>
      </c>
    </row>
    <row r="163" spans="1:26" x14ac:dyDescent="0.3">
      <c r="A163" s="6" t="s">
        <v>163</v>
      </c>
      <c r="B163" s="3">
        <v>871.39</v>
      </c>
      <c r="C163" s="18">
        <v>849.3</v>
      </c>
      <c r="D163" s="18">
        <v>828.52</v>
      </c>
      <c r="F163" s="11">
        <f t="shared" si="20"/>
        <v>-22.090000000000032</v>
      </c>
      <c r="G163" s="11">
        <f t="shared" si="21"/>
        <v>-20.779999999999973</v>
      </c>
      <c r="H163" s="11">
        <f t="shared" si="22"/>
        <v>-42.870000000000005</v>
      </c>
      <c r="J163" s="2">
        <f t="shared" si="23"/>
        <v>-2.5350302390433677E-2</v>
      </c>
      <c r="K163" s="2">
        <f t="shared" si="24"/>
        <v>-2.4467208289179254E-2</v>
      </c>
      <c r="L163" s="2">
        <f t="shared" si="25"/>
        <v>-4.9197259550832539E-2</v>
      </c>
      <c r="M163" s="2"/>
      <c r="N163" s="9">
        <v>222133.66999999978</v>
      </c>
      <c r="O163" s="9">
        <v>838354.03999999911</v>
      </c>
      <c r="P163" s="9"/>
      <c r="Q163" s="9">
        <v>0</v>
      </c>
      <c r="R163" s="9">
        <v>419177.02</v>
      </c>
      <c r="T163" s="9">
        <v>5502732.7846830329</v>
      </c>
      <c r="V163" s="9">
        <f t="shared" si="19"/>
        <v>1060487.7099999988</v>
      </c>
      <c r="W163" s="9"/>
      <c r="X163" s="9">
        <f t="shared" si="26"/>
        <v>5921909.8046830334</v>
      </c>
      <c r="Z163" s="7">
        <f t="shared" si="27"/>
        <v>4861422.0946830343</v>
      </c>
    </row>
    <row r="164" spans="1:26" x14ac:dyDescent="0.3">
      <c r="A164" s="6" t="s">
        <v>164</v>
      </c>
      <c r="B164" s="3">
        <v>1792.84</v>
      </c>
      <c r="C164" s="18">
        <v>1692.29</v>
      </c>
      <c r="D164" s="18">
        <v>1642.34</v>
      </c>
      <c r="F164" s="11">
        <f t="shared" si="20"/>
        <v>-100.54999999999995</v>
      </c>
      <c r="G164" s="11">
        <f t="shared" si="21"/>
        <v>-49.950000000000045</v>
      </c>
      <c r="H164" s="11">
        <f t="shared" si="22"/>
        <v>-150.5</v>
      </c>
      <c r="J164" s="2">
        <f t="shared" si="23"/>
        <v>-5.6084201601927619E-2</v>
      </c>
      <c r="K164" s="2">
        <f t="shared" si="24"/>
        <v>-2.9516217669548372E-2</v>
      </c>
      <c r="L164" s="2">
        <f t="shared" si="25"/>
        <v>-8.3945025769170734E-2</v>
      </c>
      <c r="M164" s="2"/>
      <c r="N164" s="9">
        <v>1146511.3300000005</v>
      </c>
      <c r="O164" s="9">
        <v>1984530.9800000004</v>
      </c>
      <c r="P164" s="9"/>
      <c r="Q164" s="9">
        <v>0</v>
      </c>
      <c r="R164" s="9">
        <v>992265.49</v>
      </c>
      <c r="T164" s="9">
        <v>7717046.3419500329</v>
      </c>
      <c r="V164" s="9">
        <f t="shared" si="19"/>
        <v>3131042.310000001</v>
      </c>
      <c r="W164" s="9"/>
      <c r="X164" s="9">
        <f t="shared" si="26"/>
        <v>8709311.8319500331</v>
      </c>
      <c r="Z164" s="7">
        <f t="shared" si="27"/>
        <v>5578269.5219500326</v>
      </c>
    </row>
    <row r="165" spans="1:26" x14ac:dyDescent="0.3">
      <c r="A165" s="6" t="s">
        <v>165</v>
      </c>
      <c r="B165" s="3">
        <v>65.17</v>
      </c>
      <c r="C165" s="18">
        <v>66.510000000000005</v>
      </c>
      <c r="D165" s="18">
        <v>59.83</v>
      </c>
      <c r="F165" s="11">
        <f t="shared" si="20"/>
        <v>1.3400000000000034</v>
      </c>
      <c r="G165" s="11">
        <f t="shared" si="21"/>
        <v>-6.6800000000000068</v>
      </c>
      <c r="H165" s="11">
        <f t="shared" si="22"/>
        <v>-5.3400000000000034</v>
      </c>
      <c r="J165" s="2">
        <f t="shared" si="23"/>
        <v>2.0561608101887341E-2</v>
      </c>
      <c r="K165" s="2">
        <f t="shared" si="24"/>
        <v>-0.10043602465794632</v>
      </c>
      <c r="L165" s="2">
        <f t="shared" si="25"/>
        <v>-8.1939542734387083E-2</v>
      </c>
      <c r="M165" s="2"/>
      <c r="N165" s="9"/>
      <c r="O165" s="9">
        <v>18825.180000000051</v>
      </c>
      <c r="P165" s="9"/>
      <c r="Q165" s="9"/>
      <c r="R165" s="9">
        <v>9412.59</v>
      </c>
      <c r="T165" s="9">
        <v>75000</v>
      </c>
      <c r="V165" s="9">
        <f t="shared" si="19"/>
        <v>18825.180000000051</v>
      </c>
      <c r="W165" s="9"/>
      <c r="X165" s="9">
        <f t="shared" si="26"/>
        <v>84412.59</v>
      </c>
      <c r="Z165" s="7">
        <f t="shared" si="27"/>
        <v>65587.409999999945</v>
      </c>
    </row>
    <row r="166" spans="1:26" x14ac:dyDescent="0.3">
      <c r="A166" s="6" t="s">
        <v>166</v>
      </c>
      <c r="B166" s="3">
        <v>6855.5</v>
      </c>
      <c r="C166" s="18">
        <v>6552.99</v>
      </c>
      <c r="D166" s="18">
        <v>6584.58</v>
      </c>
      <c r="F166" s="11">
        <f t="shared" si="20"/>
        <v>-302.51000000000022</v>
      </c>
      <c r="G166" s="11">
        <f t="shared" si="21"/>
        <v>31.590000000000146</v>
      </c>
      <c r="H166" s="11">
        <f t="shared" si="22"/>
        <v>-270.92000000000007</v>
      </c>
      <c r="J166" s="2">
        <f t="shared" si="23"/>
        <v>-4.4126613667857972E-2</v>
      </c>
      <c r="K166" s="2">
        <f t="shared" si="24"/>
        <v>4.8207001689304363E-3</v>
      </c>
      <c r="L166" s="2">
        <f t="shared" si="25"/>
        <v>-3.9518634672890407E-2</v>
      </c>
      <c r="M166" s="2"/>
      <c r="N166" s="9">
        <v>3244520.8799999952</v>
      </c>
      <c r="O166" s="9">
        <v>3246269.6700000167</v>
      </c>
      <c r="P166" s="9"/>
      <c r="Q166" s="9">
        <v>0</v>
      </c>
      <c r="R166" s="9">
        <v>1623134.84</v>
      </c>
      <c r="T166" s="9">
        <v>16612839.784528099</v>
      </c>
      <c r="V166" s="9">
        <f t="shared" si="19"/>
        <v>6490790.5500000119</v>
      </c>
      <c r="W166" s="9"/>
      <c r="X166" s="9">
        <f t="shared" si="26"/>
        <v>18235974.624528099</v>
      </c>
      <c r="Z166" s="7">
        <f t="shared" si="27"/>
        <v>11745184.074528087</v>
      </c>
    </row>
    <row r="167" spans="1:26" x14ac:dyDescent="0.3">
      <c r="A167" s="6" t="s">
        <v>167</v>
      </c>
      <c r="B167" s="3">
        <v>531.33000000000004</v>
      </c>
      <c r="C167" s="18">
        <v>575.37</v>
      </c>
      <c r="D167" s="18">
        <v>528.72</v>
      </c>
      <c r="F167" s="11">
        <f t="shared" si="20"/>
        <v>44.039999999999964</v>
      </c>
      <c r="G167" s="11">
        <f t="shared" si="21"/>
        <v>-46.649999999999977</v>
      </c>
      <c r="H167" s="11">
        <f t="shared" si="22"/>
        <v>-2.6100000000000136</v>
      </c>
      <c r="J167" s="2">
        <f t="shared" si="23"/>
        <v>8.2886341821466702E-2</v>
      </c>
      <c r="K167" s="2">
        <f t="shared" si="24"/>
        <v>-8.1078262683142999E-2</v>
      </c>
      <c r="L167" s="2">
        <f t="shared" si="25"/>
        <v>-4.9122014567218875E-3</v>
      </c>
      <c r="M167" s="2"/>
      <c r="N167" s="9"/>
      <c r="O167" s="9">
        <v>0</v>
      </c>
      <c r="P167" s="9"/>
      <c r="Q167" s="9"/>
      <c r="R167" s="9">
        <v>0</v>
      </c>
      <c r="T167" s="9"/>
      <c r="V167" s="9">
        <f t="shared" si="19"/>
        <v>0</v>
      </c>
      <c r="W167" s="9"/>
      <c r="X167" s="9">
        <f t="shared" si="26"/>
        <v>0</v>
      </c>
      <c r="Z167" s="7">
        <f t="shared" si="27"/>
        <v>0</v>
      </c>
    </row>
    <row r="168" spans="1:26" x14ac:dyDescent="0.3">
      <c r="A168" s="6" t="s">
        <v>168</v>
      </c>
      <c r="B168" s="3">
        <v>15781.17</v>
      </c>
      <c r="C168" s="18">
        <v>15341.93</v>
      </c>
      <c r="D168" s="18">
        <v>15036.36</v>
      </c>
      <c r="F168" s="11">
        <f t="shared" si="20"/>
        <v>-439.23999999999978</v>
      </c>
      <c r="G168" s="11">
        <f t="shared" si="21"/>
        <v>-305.56999999999971</v>
      </c>
      <c r="H168" s="11">
        <f t="shared" si="22"/>
        <v>-744.80999999999949</v>
      </c>
      <c r="J168" s="2">
        <f t="shared" si="23"/>
        <v>-2.7833170797855966E-2</v>
      </c>
      <c r="K168" s="2">
        <f t="shared" si="24"/>
        <v>-1.9917311576835517E-2</v>
      </c>
      <c r="L168" s="2">
        <f t="shared" si="25"/>
        <v>-4.7196120439739198E-2</v>
      </c>
      <c r="M168" s="2"/>
      <c r="N168" s="9">
        <v>6896601.7300000191</v>
      </c>
      <c r="O168" s="9">
        <v>8727185.7099999785</v>
      </c>
      <c r="P168" s="9"/>
      <c r="Q168" s="9">
        <v>0</v>
      </c>
      <c r="R168" s="9">
        <v>4363592.8499999996</v>
      </c>
      <c r="T168" s="9">
        <v>33321501.201329812</v>
      </c>
      <c r="V168" s="9">
        <f t="shared" si="19"/>
        <v>15623787.439999998</v>
      </c>
      <c r="W168" s="9"/>
      <c r="X168" s="9">
        <f t="shared" si="26"/>
        <v>37685094.051329814</v>
      </c>
      <c r="Z168" s="7">
        <f t="shared" si="27"/>
        <v>22061306.611329816</v>
      </c>
    </row>
    <row r="169" spans="1:26" x14ac:dyDescent="0.3">
      <c r="A169" s="6" t="s">
        <v>169</v>
      </c>
      <c r="B169" s="3">
        <v>1260.54</v>
      </c>
      <c r="C169" s="18">
        <v>1204.81</v>
      </c>
      <c r="D169" s="18">
        <v>1225.8499999999999</v>
      </c>
      <c r="F169" s="11">
        <f t="shared" si="20"/>
        <v>-55.730000000000018</v>
      </c>
      <c r="G169" s="11">
        <f t="shared" si="21"/>
        <v>21.039999999999964</v>
      </c>
      <c r="H169" s="11">
        <f t="shared" si="22"/>
        <v>-34.690000000000055</v>
      </c>
      <c r="J169" s="2">
        <f t="shared" si="23"/>
        <v>-4.4211211068272305E-2</v>
      </c>
      <c r="K169" s="2">
        <f t="shared" si="24"/>
        <v>1.746333446767534E-2</v>
      </c>
      <c r="L169" s="2">
        <f t="shared" si="25"/>
        <v>-2.7519951766703188E-2</v>
      </c>
      <c r="M169" s="2"/>
      <c r="N169" s="9">
        <v>682974.15999999968</v>
      </c>
      <c r="O169" s="9">
        <v>268713.94000000134</v>
      </c>
      <c r="P169" s="9"/>
      <c r="Q169" s="9">
        <v>0</v>
      </c>
      <c r="R169" s="9">
        <v>134356.97</v>
      </c>
      <c r="T169" s="9">
        <v>3405543.0630415091</v>
      </c>
      <c r="V169" s="9">
        <f t="shared" si="19"/>
        <v>951688.10000000102</v>
      </c>
      <c r="W169" s="9"/>
      <c r="X169" s="9">
        <f t="shared" si="26"/>
        <v>3539900.0330415093</v>
      </c>
      <c r="Z169" s="7">
        <f t="shared" si="27"/>
        <v>2588211.9330415083</v>
      </c>
    </row>
    <row r="170" spans="1:26" x14ac:dyDescent="0.3">
      <c r="A170" s="6" t="s">
        <v>170</v>
      </c>
      <c r="B170" s="3">
        <v>821.99</v>
      </c>
      <c r="C170" s="18">
        <v>773.51</v>
      </c>
      <c r="D170" s="18">
        <v>768.02</v>
      </c>
      <c r="F170" s="11">
        <f t="shared" si="20"/>
        <v>-48.480000000000018</v>
      </c>
      <c r="G170" s="11">
        <f t="shared" si="21"/>
        <v>-5.4900000000000091</v>
      </c>
      <c r="H170" s="11">
        <f t="shared" si="22"/>
        <v>-53.970000000000027</v>
      </c>
      <c r="J170" s="2">
        <f t="shared" si="23"/>
        <v>-5.8978819693670248E-2</v>
      </c>
      <c r="K170" s="2">
        <f t="shared" si="24"/>
        <v>-7.0975165156236253E-3</v>
      </c>
      <c r="L170" s="2">
        <f t="shared" si="25"/>
        <v>-6.5657733062446044E-2</v>
      </c>
      <c r="M170" s="2"/>
      <c r="N170" s="9">
        <v>514712.58000000042</v>
      </c>
      <c r="O170" s="9">
        <v>756202.28999999817</v>
      </c>
      <c r="P170" s="9"/>
      <c r="Q170" s="9">
        <v>137045</v>
      </c>
      <c r="R170" s="9">
        <v>378101.14</v>
      </c>
      <c r="T170" s="9">
        <v>1407737.3056099419</v>
      </c>
      <c r="V170" s="9">
        <f t="shared" si="19"/>
        <v>1270914.8699999987</v>
      </c>
      <c r="W170" s="9"/>
      <c r="X170" s="9">
        <f t="shared" si="26"/>
        <v>1922883.4456099421</v>
      </c>
      <c r="Z170" s="7">
        <f t="shared" si="27"/>
        <v>651968.57560994336</v>
      </c>
    </row>
    <row r="171" spans="1:26" x14ac:dyDescent="0.3">
      <c r="A171" s="6" t="s">
        <v>171</v>
      </c>
      <c r="B171" s="3">
        <v>328.5</v>
      </c>
      <c r="C171" s="18">
        <v>305.63</v>
      </c>
      <c r="D171" s="18">
        <v>312.49</v>
      </c>
      <c r="F171" s="11">
        <f t="shared" si="20"/>
        <v>-22.870000000000005</v>
      </c>
      <c r="G171" s="11">
        <f t="shared" si="21"/>
        <v>6.8600000000000136</v>
      </c>
      <c r="H171" s="11">
        <f t="shared" si="22"/>
        <v>-16.009999999999991</v>
      </c>
      <c r="J171" s="2">
        <f t="shared" si="23"/>
        <v>-6.9619482496194873E-2</v>
      </c>
      <c r="K171" s="2">
        <f t="shared" si="24"/>
        <v>2.2445440565389552E-2</v>
      </c>
      <c r="L171" s="2">
        <f t="shared" si="25"/>
        <v>-4.8736681887366795E-2</v>
      </c>
      <c r="M171" s="2"/>
      <c r="N171" s="9">
        <v>214585.13000000009</v>
      </c>
      <c r="O171" s="9">
        <v>981338.79000000097</v>
      </c>
      <c r="P171" s="9"/>
      <c r="Q171" s="9">
        <v>0</v>
      </c>
      <c r="R171" s="9">
        <v>128435.38</v>
      </c>
      <c r="T171" s="9">
        <v>849178.25401170435</v>
      </c>
      <c r="V171" s="9">
        <f t="shared" si="19"/>
        <v>1195923.9200000011</v>
      </c>
      <c r="W171" s="9"/>
      <c r="X171" s="9">
        <f t="shared" si="26"/>
        <v>977613.63401170436</v>
      </c>
      <c r="Z171" s="7">
        <f t="shared" si="27"/>
        <v>-218310.28598829673</v>
      </c>
    </row>
    <row r="172" spans="1:26" x14ac:dyDescent="0.3">
      <c r="A172" s="6" t="s">
        <v>172</v>
      </c>
      <c r="B172" s="3">
        <v>134</v>
      </c>
      <c r="C172" s="18">
        <v>133.33000000000001</v>
      </c>
      <c r="D172" s="18">
        <v>128.18</v>
      </c>
      <c r="F172" s="11">
        <f t="shared" si="20"/>
        <v>-0.66999999999998749</v>
      </c>
      <c r="G172" s="11">
        <f t="shared" si="21"/>
        <v>-5.1500000000000057</v>
      </c>
      <c r="H172" s="11">
        <f t="shared" si="22"/>
        <v>-5.8199999999999932</v>
      </c>
      <c r="J172" s="2">
        <f t="shared" si="23"/>
        <v>-4.9999999999998934E-3</v>
      </c>
      <c r="K172" s="2">
        <f t="shared" si="24"/>
        <v>-3.8625965649141225E-2</v>
      </c>
      <c r="L172" s="2">
        <f t="shared" si="25"/>
        <v>-4.3432835820895521E-2</v>
      </c>
      <c r="M172" s="2"/>
      <c r="N172" s="9">
        <v>42400.810000000027</v>
      </c>
      <c r="O172" s="9">
        <v>82538.080000000307</v>
      </c>
      <c r="P172" s="9"/>
      <c r="Q172" s="9">
        <v>0</v>
      </c>
      <c r="R172" s="9">
        <v>41269.040000000001</v>
      </c>
      <c r="T172" s="9">
        <v>1713115.2050974648</v>
      </c>
      <c r="V172" s="9">
        <f t="shared" si="19"/>
        <v>124938.89000000033</v>
      </c>
      <c r="W172" s="9"/>
      <c r="X172" s="9">
        <f t="shared" si="26"/>
        <v>1754384.2450974649</v>
      </c>
      <c r="Z172" s="7">
        <f t="shared" si="27"/>
        <v>1629445.3550974645</v>
      </c>
    </row>
    <row r="173" spans="1:26" x14ac:dyDescent="0.3">
      <c r="A173" s="6" t="s">
        <v>173</v>
      </c>
      <c r="B173" s="3">
        <v>1112.03</v>
      </c>
      <c r="C173" s="18">
        <v>952.7</v>
      </c>
      <c r="D173" s="18">
        <v>1025.67</v>
      </c>
      <c r="F173" s="11">
        <f t="shared" si="20"/>
        <v>-159.32999999999993</v>
      </c>
      <c r="G173" s="11">
        <f t="shared" si="21"/>
        <v>72.970000000000027</v>
      </c>
      <c r="H173" s="11">
        <f t="shared" si="22"/>
        <v>-86.3599999999999</v>
      </c>
      <c r="J173" s="2">
        <f t="shared" si="23"/>
        <v>-0.14327850867332714</v>
      </c>
      <c r="K173" s="2">
        <f t="shared" si="24"/>
        <v>7.6592841398131606E-2</v>
      </c>
      <c r="L173" s="2">
        <f t="shared" si="25"/>
        <v>-7.7659775365772399E-2</v>
      </c>
      <c r="M173" s="2"/>
      <c r="N173" s="9">
        <v>1563834.0600000005</v>
      </c>
      <c r="O173" s="9">
        <v>1004565.5800000001</v>
      </c>
      <c r="P173" s="9"/>
      <c r="Q173" s="9">
        <v>292196</v>
      </c>
      <c r="R173" s="9">
        <v>502282.79</v>
      </c>
      <c r="T173" s="9">
        <v>4459693.9879696053</v>
      </c>
      <c r="V173" s="9">
        <f t="shared" si="19"/>
        <v>2568399.6400000006</v>
      </c>
      <c r="W173" s="9"/>
      <c r="X173" s="9">
        <f t="shared" si="26"/>
        <v>5254172.7779696053</v>
      </c>
      <c r="Z173" s="7">
        <f t="shared" si="27"/>
        <v>2685773.1379696047</v>
      </c>
    </row>
    <row r="174" spans="1:26" x14ac:dyDescent="0.3">
      <c r="A174" s="6" t="s">
        <v>174</v>
      </c>
      <c r="B174" s="3">
        <v>1418.2</v>
      </c>
      <c r="C174" s="18">
        <v>1317.24</v>
      </c>
      <c r="D174" s="18">
        <v>1390.13</v>
      </c>
      <c r="F174" s="11">
        <f t="shared" si="20"/>
        <v>-100.96000000000004</v>
      </c>
      <c r="G174" s="11">
        <f t="shared" si="21"/>
        <v>72.8900000000001</v>
      </c>
      <c r="H174" s="11">
        <f t="shared" si="22"/>
        <v>-28.069999999999936</v>
      </c>
      <c r="J174" s="2">
        <f t="shared" si="23"/>
        <v>-7.1188830912424228E-2</v>
      </c>
      <c r="K174" s="2">
        <f t="shared" si="24"/>
        <v>5.5335398256961543E-2</v>
      </c>
      <c r="L174" s="2">
        <f t="shared" si="25"/>
        <v>-1.9792694965449109E-2</v>
      </c>
      <c r="M174" s="2"/>
      <c r="N174" s="9">
        <v>1065446.0500000007</v>
      </c>
      <c r="O174" s="9">
        <v>230463.3099999968</v>
      </c>
      <c r="P174" s="9"/>
      <c r="Q174" s="9">
        <v>0</v>
      </c>
      <c r="R174" s="9">
        <v>115231.65</v>
      </c>
      <c r="T174" s="9">
        <v>5668553.0094127674</v>
      </c>
      <c r="V174" s="9">
        <f t="shared" si="19"/>
        <v>1295909.3599999975</v>
      </c>
      <c r="W174" s="9"/>
      <c r="X174" s="9">
        <f t="shared" si="26"/>
        <v>5783784.6594127677</v>
      </c>
      <c r="Z174" s="7">
        <f t="shared" si="27"/>
        <v>4487875.2994127702</v>
      </c>
    </row>
    <row r="175" spans="1:26" x14ac:dyDescent="0.3">
      <c r="A175" s="6" t="s">
        <v>175</v>
      </c>
      <c r="B175" s="3">
        <v>1887.26</v>
      </c>
      <c r="C175" s="18">
        <v>1843.49</v>
      </c>
      <c r="D175" s="18">
        <v>1800.33</v>
      </c>
      <c r="F175" s="11">
        <f t="shared" si="20"/>
        <v>-43.769999999999982</v>
      </c>
      <c r="G175" s="11">
        <f t="shared" si="21"/>
        <v>-43.160000000000082</v>
      </c>
      <c r="H175" s="11">
        <f t="shared" si="22"/>
        <v>-86.930000000000064</v>
      </c>
      <c r="J175" s="2">
        <f t="shared" si="23"/>
        <v>-2.3192352934942706E-2</v>
      </c>
      <c r="K175" s="2">
        <f t="shared" si="24"/>
        <v>-2.3412115064361694E-2</v>
      </c>
      <c r="L175" s="2">
        <f t="shared" si="25"/>
        <v>-4.6061485963778237E-2</v>
      </c>
      <c r="M175" s="2"/>
      <c r="N175" s="9">
        <v>715875.63000000047</v>
      </c>
      <c r="O175" s="9">
        <v>1121891.429999996</v>
      </c>
      <c r="P175" s="9"/>
      <c r="Q175" s="9">
        <v>0</v>
      </c>
      <c r="R175" s="9">
        <v>560945.71</v>
      </c>
      <c r="T175" s="9">
        <v>4010337.3308112826</v>
      </c>
      <c r="V175" s="9">
        <f t="shared" si="19"/>
        <v>1837767.0599999963</v>
      </c>
      <c r="W175" s="9"/>
      <c r="X175" s="9">
        <f t="shared" si="26"/>
        <v>4571283.0408112826</v>
      </c>
      <c r="Z175" s="7">
        <f t="shared" si="27"/>
        <v>2733515.9808112863</v>
      </c>
    </row>
    <row r="176" spans="1:26" x14ac:dyDescent="0.3">
      <c r="A176" s="6" t="s">
        <v>176</v>
      </c>
      <c r="B176" s="3">
        <v>702.17</v>
      </c>
      <c r="C176" s="18">
        <v>734.31</v>
      </c>
      <c r="D176" s="18">
        <v>721</v>
      </c>
      <c r="F176" s="11">
        <f t="shared" si="20"/>
        <v>32.139999999999986</v>
      </c>
      <c r="G176" s="11">
        <f t="shared" si="21"/>
        <v>-13.309999999999945</v>
      </c>
      <c r="H176" s="11">
        <f t="shared" si="22"/>
        <v>18.830000000000041</v>
      </c>
      <c r="J176" s="2">
        <f t="shared" si="23"/>
        <v>4.5772391301251769E-2</v>
      </c>
      <c r="K176" s="2">
        <f t="shared" si="24"/>
        <v>-1.8125859650556242E-2</v>
      </c>
      <c r="L176" s="2">
        <f t="shared" si="25"/>
        <v>2.6816867710098835E-2</v>
      </c>
      <c r="M176" s="2"/>
      <c r="N176" s="9">
        <v>2770.119999999999</v>
      </c>
      <c r="O176" s="9">
        <v>0</v>
      </c>
      <c r="P176" s="9"/>
      <c r="Q176" s="9">
        <v>0</v>
      </c>
      <c r="R176" s="9">
        <v>0</v>
      </c>
      <c r="T176" s="9">
        <v>1908616.2168001989</v>
      </c>
      <c r="V176" s="9">
        <f t="shared" si="19"/>
        <v>2770.119999999999</v>
      </c>
      <c r="W176" s="9"/>
      <c r="X176" s="9">
        <f t="shared" si="26"/>
        <v>1908616.2168001989</v>
      </c>
      <c r="Z176" s="7">
        <f t="shared" si="27"/>
        <v>1905846.0968001988</v>
      </c>
    </row>
    <row r="177" spans="1:26" x14ac:dyDescent="0.3">
      <c r="A177" s="6" t="s">
        <v>177</v>
      </c>
      <c r="B177" s="3">
        <v>2064.31</v>
      </c>
      <c r="C177" s="18">
        <v>2027.97</v>
      </c>
      <c r="D177" s="18">
        <v>2036.78</v>
      </c>
      <c r="F177" s="11">
        <f t="shared" si="20"/>
        <v>-36.339999999999918</v>
      </c>
      <c r="G177" s="11">
        <f t="shared" si="21"/>
        <v>8.8099999999999454</v>
      </c>
      <c r="H177" s="11">
        <f t="shared" si="22"/>
        <v>-27.529999999999973</v>
      </c>
      <c r="J177" s="2">
        <f t="shared" si="23"/>
        <v>-1.7603945143897959E-2</v>
      </c>
      <c r="K177" s="2">
        <f t="shared" si="24"/>
        <v>4.3442457235560727E-3</v>
      </c>
      <c r="L177" s="2">
        <f t="shared" si="25"/>
        <v>-1.3336175283750973E-2</v>
      </c>
      <c r="M177" s="2"/>
      <c r="N177" s="9">
        <v>336822.1700000019</v>
      </c>
      <c r="O177" s="9">
        <v>249025.13000000268</v>
      </c>
      <c r="P177" s="9"/>
      <c r="Q177" s="9">
        <v>0</v>
      </c>
      <c r="R177" s="9">
        <v>124512.57</v>
      </c>
      <c r="T177" s="9">
        <v>9948683.1212500501</v>
      </c>
      <c r="V177" s="9">
        <f t="shared" si="19"/>
        <v>585847.30000000459</v>
      </c>
      <c r="W177" s="9"/>
      <c r="X177" s="9">
        <f t="shared" si="26"/>
        <v>10073195.69125005</v>
      </c>
      <c r="Z177" s="7">
        <f t="shared" si="27"/>
        <v>9487348.391250046</v>
      </c>
    </row>
    <row r="178" spans="1:26" x14ac:dyDescent="0.3">
      <c r="A178" s="6" t="s">
        <v>178</v>
      </c>
      <c r="B178" s="3">
        <v>5865.15</v>
      </c>
      <c r="C178" s="18">
        <v>5338.29</v>
      </c>
      <c r="D178" s="18">
        <v>5410.33</v>
      </c>
      <c r="F178" s="11">
        <f t="shared" si="20"/>
        <v>-526.85999999999967</v>
      </c>
      <c r="G178" s="11">
        <f t="shared" si="21"/>
        <v>72.039999999999964</v>
      </c>
      <c r="H178" s="11">
        <f t="shared" si="22"/>
        <v>-454.81999999999971</v>
      </c>
      <c r="J178" s="2">
        <f t="shared" si="23"/>
        <v>-8.9828904631595097E-2</v>
      </c>
      <c r="K178" s="2">
        <f t="shared" si="24"/>
        <v>1.3494958123294154E-2</v>
      </c>
      <c r="L178" s="2">
        <f t="shared" si="25"/>
        <v>-7.7546183814565683E-2</v>
      </c>
      <c r="M178" s="2"/>
      <c r="N178" s="9">
        <v>5978188.9699999979</v>
      </c>
      <c r="O178" s="9">
        <v>5019848.4699999839</v>
      </c>
      <c r="P178" s="9"/>
      <c r="Q178" s="9">
        <v>3831457</v>
      </c>
      <c r="R178" s="9">
        <v>2509924.23</v>
      </c>
      <c r="T178" s="9">
        <v>7529033.8899296317</v>
      </c>
      <c r="V178" s="9">
        <f t="shared" si="19"/>
        <v>10998037.439999983</v>
      </c>
      <c r="W178" s="9"/>
      <c r="X178" s="9">
        <f t="shared" si="26"/>
        <v>13870415.119929632</v>
      </c>
      <c r="Z178" s="7">
        <f t="shared" si="27"/>
        <v>2872377.6799296495</v>
      </c>
    </row>
    <row r="179" spans="1:26" x14ac:dyDescent="0.3">
      <c r="A179" s="6" t="s">
        <v>179</v>
      </c>
      <c r="B179" s="3">
        <v>2329.15</v>
      </c>
      <c r="C179" s="18">
        <v>2207.9899999999998</v>
      </c>
      <c r="D179" s="18">
        <v>2261.36</v>
      </c>
      <c r="F179" s="11">
        <f t="shared" si="20"/>
        <v>-121.16000000000031</v>
      </c>
      <c r="G179" s="11">
        <f t="shared" si="21"/>
        <v>53.370000000000346</v>
      </c>
      <c r="H179" s="11">
        <f t="shared" si="22"/>
        <v>-67.789999999999964</v>
      </c>
      <c r="J179" s="2">
        <f t="shared" si="23"/>
        <v>-5.2018976879977807E-2</v>
      </c>
      <c r="K179" s="2">
        <f t="shared" si="24"/>
        <v>2.4171305123664721E-2</v>
      </c>
      <c r="L179" s="2">
        <f t="shared" si="25"/>
        <v>-2.9105038318699927E-2</v>
      </c>
      <c r="M179" s="2"/>
      <c r="N179" s="9">
        <v>1538575.2699999972</v>
      </c>
      <c r="O179" s="9">
        <v>845625.07999999821</v>
      </c>
      <c r="P179" s="9"/>
      <c r="Q179" s="9">
        <v>0</v>
      </c>
      <c r="R179" s="9">
        <v>422812.54</v>
      </c>
      <c r="T179" s="9">
        <v>6924057.7419018475</v>
      </c>
      <c r="V179" s="9">
        <f t="shared" si="19"/>
        <v>2384200.3499999954</v>
      </c>
      <c r="W179" s="9"/>
      <c r="X179" s="9">
        <f t="shared" si="26"/>
        <v>7346870.2819018476</v>
      </c>
      <c r="Z179" s="7">
        <f t="shared" si="27"/>
        <v>4962669.9319018517</v>
      </c>
    </row>
    <row r="180" spans="1:26" x14ac:dyDescent="0.3">
      <c r="A180" s="6" t="s">
        <v>180</v>
      </c>
      <c r="B180" s="3">
        <v>69.5</v>
      </c>
      <c r="C180" s="18">
        <v>66.12</v>
      </c>
      <c r="D180" s="18">
        <v>86.06</v>
      </c>
      <c r="F180" s="11">
        <f t="shared" si="20"/>
        <v>-3.3799999999999955</v>
      </c>
      <c r="G180" s="11">
        <f t="shared" si="21"/>
        <v>19.939999999999998</v>
      </c>
      <c r="H180" s="11">
        <f t="shared" si="22"/>
        <v>16.560000000000002</v>
      </c>
      <c r="J180" s="2">
        <f t="shared" si="23"/>
        <v>-4.8633093525179749E-2</v>
      </c>
      <c r="K180" s="2">
        <f t="shared" si="24"/>
        <v>0.30157289776164542</v>
      </c>
      <c r="L180" s="2">
        <f t="shared" si="25"/>
        <v>0.238273381294964</v>
      </c>
      <c r="M180" s="2"/>
      <c r="N180" s="9">
        <v>34155.830000000075</v>
      </c>
      <c r="O180" s="9">
        <v>0</v>
      </c>
      <c r="P180" s="9"/>
      <c r="Q180" s="9">
        <v>0</v>
      </c>
      <c r="R180" s="9">
        <v>0</v>
      </c>
      <c r="T180" s="9">
        <v>206884.86174789147</v>
      </c>
      <c r="V180" s="9">
        <f t="shared" si="19"/>
        <v>34155.830000000075</v>
      </c>
      <c r="W180" s="9"/>
      <c r="X180" s="9">
        <f t="shared" si="26"/>
        <v>206884.86174789147</v>
      </c>
      <c r="Z180" s="7">
        <f t="shared" si="27"/>
        <v>172729.03174789139</v>
      </c>
    </row>
    <row r="181" spans="1:26" x14ac:dyDescent="0.3">
      <c r="A181" s="6" t="s">
        <v>181</v>
      </c>
      <c r="B181" s="3">
        <v>15253.15</v>
      </c>
      <c r="C181" s="18">
        <v>14480.88</v>
      </c>
      <c r="D181" s="18">
        <v>14812.28</v>
      </c>
      <c r="F181" s="11">
        <f t="shared" si="20"/>
        <v>-772.27000000000044</v>
      </c>
      <c r="G181" s="11">
        <f t="shared" si="21"/>
        <v>331.40000000000146</v>
      </c>
      <c r="H181" s="11">
        <f t="shared" si="22"/>
        <v>-440.86999999999898</v>
      </c>
      <c r="J181" s="2">
        <f t="shared" si="23"/>
        <v>-5.0630197696869161E-2</v>
      </c>
      <c r="K181" s="2">
        <f t="shared" si="24"/>
        <v>2.2885349509145891E-2</v>
      </c>
      <c r="L181" s="2">
        <f t="shared" si="25"/>
        <v>-2.8903537957733261E-2</v>
      </c>
      <c r="M181" s="2"/>
      <c r="N181" s="9">
        <v>8892774.3699999955</v>
      </c>
      <c r="O181" s="9">
        <v>5158672.4900000095</v>
      </c>
      <c r="P181" s="9"/>
      <c r="Q181" s="9">
        <v>1432815</v>
      </c>
      <c r="R181" s="9">
        <v>2579336.25</v>
      </c>
      <c r="T181" s="9">
        <v>26341107.921890862</v>
      </c>
      <c r="V181" s="9">
        <f t="shared" si="19"/>
        <v>14051446.860000005</v>
      </c>
      <c r="W181" s="9"/>
      <c r="X181" s="9">
        <f t="shared" si="26"/>
        <v>30353259.171890862</v>
      </c>
      <c r="Z181" s="7">
        <f t="shared" si="27"/>
        <v>16301812.311890857</v>
      </c>
    </row>
    <row r="182" spans="1:26" x14ac:dyDescent="0.3">
      <c r="A182" s="6" t="s">
        <v>182</v>
      </c>
      <c r="B182" s="3">
        <v>211.39</v>
      </c>
      <c r="C182" s="18">
        <v>261.23</v>
      </c>
      <c r="D182" s="18">
        <v>251.84</v>
      </c>
      <c r="F182" s="11">
        <f t="shared" si="20"/>
        <v>49.840000000000032</v>
      </c>
      <c r="G182" s="11">
        <f t="shared" si="21"/>
        <v>-9.3900000000000148</v>
      </c>
      <c r="H182" s="11">
        <f t="shared" si="22"/>
        <v>40.450000000000017</v>
      </c>
      <c r="J182" s="2">
        <f t="shared" si="23"/>
        <v>0.23577274232461343</v>
      </c>
      <c r="K182" s="2">
        <f t="shared" si="24"/>
        <v>-3.594533552807877E-2</v>
      </c>
      <c r="L182" s="2">
        <f t="shared" si="25"/>
        <v>0.19135247646530118</v>
      </c>
      <c r="M182" s="2"/>
      <c r="N182" s="9">
        <v>0</v>
      </c>
      <c r="O182" s="9">
        <v>0</v>
      </c>
      <c r="P182" s="9"/>
      <c r="Q182" s="9">
        <v>0</v>
      </c>
      <c r="R182" s="9">
        <v>0</v>
      </c>
      <c r="T182" s="9">
        <v>971092.24235923891</v>
      </c>
      <c r="V182" s="9">
        <f t="shared" si="19"/>
        <v>0</v>
      </c>
      <c r="W182" s="9"/>
      <c r="X182" s="9">
        <f t="shared" si="26"/>
        <v>971092.24235923891</v>
      </c>
      <c r="Z182" s="7">
        <f t="shared" si="27"/>
        <v>971092.24235923891</v>
      </c>
    </row>
    <row r="183" spans="1:26" x14ac:dyDescent="0.3">
      <c r="A183" s="6" t="s">
        <v>183</v>
      </c>
      <c r="B183" s="3">
        <v>23134.74</v>
      </c>
      <c r="C183" s="18">
        <v>22771.26</v>
      </c>
      <c r="D183" s="18">
        <v>22457.27</v>
      </c>
      <c r="F183" s="11">
        <f t="shared" si="20"/>
        <v>-363.4800000000032</v>
      </c>
      <c r="G183" s="11">
        <f t="shared" si="21"/>
        <v>-313.98999999999796</v>
      </c>
      <c r="H183" s="11">
        <f t="shared" si="22"/>
        <v>-677.47000000000116</v>
      </c>
      <c r="J183" s="2">
        <f t="shared" si="23"/>
        <v>-1.571143656682561E-2</v>
      </c>
      <c r="K183" s="2">
        <f t="shared" si="24"/>
        <v>-1.378887246467686E-2</v>
      </c>
      <c r="L183" s="2">
        <f t="shared" si="25"/>
        <v>-2.9283666036445721E-2</v>
      </c>
      <c r="M183" s="2"/>
      <c r="N183" s="9">
        <v>5094687.1600000281</v>
      </c>
      <c r="O183" s="9">
        <v>6053817.2599999905</v>
      </c>
      <c r="P183" s="9"/>
      <c r="Q183" s="9">
        <v>3118685</v>
      </c>
      <c r="R183" s="9">
        <v>3021921.2399999998</v>
      </c>
      <c r="T183" s="9">
        <v>7364403.2049206104</v>
      </c>
      <c r="V183" s="9">
        <f t="shared" si="19"/>
        <v>11148504.420000019</v>
      </c>
      <c r="W183" s="9"/>
      <c r="X183" s="9">
        <f t="shared" si="26"/>
        <v>13505009.444920611</v>
      </c>
      <c r="Z183" s="7">
        <f t="shared" si="27"/>
        <v>2356505.0249205921</v>
      </c>
    </row>
    <row r="184" spans="1:26" x14ac:dyDescent="0.3">
      <c r="A184" s="6" t="s">
        <v>184</v>
      </c>
      <c r="B184" s="3">
        <v>5891.4</v>
      </c>
      <c r="C184" s="18">
        <v>5552.53</v>
      </c>
      <c r="D184" s="18">
        <v>5497.12</v>
      </c>
      <c r="F184" s="11">
        <f t="shared" si="20"/>
        <v>-338.86999999999989</v>
      </c>
      <c r="G184" s="11">
        <f t="shared" si="21"/>
        <v>-55.409999999999854</v>
      </c>
      <c r="H184" s="11">
        <f t="shared" si="22"/>
        <v>-394.27999999999975</v>
      </c>
      <c r="J184" s="2">
        <f t="shared" si="23"/>
        <v>-5.7519435108802641E-2</v>
      </c>
      <c r="K184" s="2">
        <f t="shared" si="24"/>
        <v>-9.9792346912127572E-3</v>
      </c>
      <c r="L184" s="2">
        <f t="shared" si="25"/>
        <v>-6.692466985775869E-2</v>
      </c>
      <c r="M184" s="2"/>
      <c r="N184" s="9">
        <v>3568462.1000000038</v>
      </c>
      <c r="O184" s="9">
        <v>4432604.9199999869</v>
      </c>
      <c r="P184" s="9"/>
      <c r="Q184" s="9">
        <v>617341</v>
      </c>
      <c r="R184" s="9">
        <v>2216302.46</v>
      </c>
      <c r="T184" s="9">
        <v>10453863.567615252</v>
      </c>
      <c r="V184" s="9">
        <f t="shared" si="19"/>
        <v>8001067.0199999902</v>
      </c>
      <c r="W184" s="9"/>
      <c r="X184" s="9">
        <f t="shared" si="26"/>
        <v>13287507.027615253</v>
      </c>
      <c r="Z184" s="7">
        <f t="shared" si="27"/>
        <v>5286440.0076152626</v>
      </c>
    </row>
    <row r="185" spans="1:26" x14ac:dyDescent="0.3">
      <c r="A185" s="6" t="s">
        <v>185</v>
      </c>
      <c r="B185" s="3">
        <v>119.27</v>
      </c>
      <c r="C185" s="18">
        <v>143.38</v>
      </c>
      <c r="D185" s="18">
        <v>146.53</v>
      </c>
      <c r="F185" s="11">
        <f t="shared" si="20"/>
        <v>24.11</v>
      </c>
      <c r="G185" s="11">
        <f t="shared" si="21"/>
        <v>3.1500000000000057</v>
      </c>
      <c r="H185" s="11">
        <f t="shared" si="22"/>
        <v>27.260000000000005</v>
      </c>
      <c r="J185" s="2">
        <f t="shared" si="23"/>
        <v>0.20214639054246675</v>
      </c>
      <c r="K185" s="2">
        <f t="shared" si="24"/>
        <v>2.1969591295857294E-2</v>
      </c>
      <c r="L185" s="2">
        <f t="shared" si="25"/>
        <v>0.22855705542047455</v>
      </c>
      <c r="M185" s="2"/>
      <c r="N185" s="9"/>
      <c r="O185" s="9">
        <v>0</v>
      </c>
      <c r="P185" s="9"/>
      <c r="Q185" s="9"/>
      <c r="R185" s="9">
        <v>0</v>
      </c>
      <c r="T185" s="9">
        <v>75000</v>
      </c>
      <c r="V185" s="9">
        <f t="shared" si="19"/>
        <v>0</v>
      </c>
      <c r="W185" s="9"/>
      <c r="X185" s="9">
        <f t="shared" si="26"/>
        <v>75000</v>
      </c>
      <c r="Z185" s="7">
        <f t="shared" si="27"/>
        <v>75000</v>
      </c>
    </row>
    <row r="186" spans="1:26" x14ac:dyDescent="0.3">
      <c r="A186" s="6" t="s">
        <v>186</v>
      </c>
      <c r="B186" s="3">
        <v>276.95</v>
      </c>
      <c r="C186" s="18">
        <v>282.26</v>
      </c>
      <c r="D186" s="18">
        <v>329.28</v>
      </c>
      <c r="F186" s="11">
        <f t="shared" si="20"/>
        <v>5.3100000000000023</v>
      </c>
      <c r="G186" s="11">
        <f t="shared" si="21"/>
        <v>47.019999999999982</v>
      </c>
      <c r="H186" s="11">
        <f t="shared" si="22"/>
        <v>52.329999999999984</v>
      </c>
      <c r="J186" s="2">
        <f t="shared" si="23"/>
        <v>1.9173135945116382E-2</v>
      </c>
      <c r="K186" s="2">
        <f t="shared" si="24"/>
        <v>0.1665840005668533</v>
      </c>
      <c r="L186" s="2">
        <f t="shared" si="25"/>
        <v>0.18895107420111934</v>
      </c>
      <c r="M186" s="2"/>
      <c r="N186" s="9">
        <v>1432.8199999999997</v>
      </c>
      <c r="O186" s="9">
        <v>0</v>
      </c>
      <c r="P186" s="9"/>
      <c r="Q186" s="9">
        <v>0</v>
      </c>
      <c r="R186" s="9">
        <v>0</v>
      </c>
      <c r="T186" s="9">
        <v>1905873.4910000383</v>
      </c>
      <c r="V186" s="9">
        <f t="shared" si="19"/>
        <v>1432.8199999999997</v>
      </c>
      <c r="W186" s="9"/>
      <c r="X186" s="9">
        <f t="shared" si="26"/>
        <v>1905873.4910000383</v>
      </c>
      <c r="Z186" s="7">
        <f t="shared" si="27"/>
        <v>1904440.6710000383</v>
      </c>
    </row>
    <row r="187" spans="1:26" x14ac:dyDescent="0.3">
      <c r="A187" s="6" t="s">
        <v>187</v>
      </c>
      <c r="B187" s="3">
        <v>1046.8399999999999</v>
      </c>
      <c r="C187" s="18">
        <v>1003.01</v>
      </c>
      <c r="D187" s="18">
        <v>1025.1500000000001</v>
      </c>
      <c r="F187" s="11">
        <f t="shared" si="20"/>
        <v>-43.829999999999927</v>
      </c>
      <c r="G187" s="11">
        <f t="shared" si="21"/>
        <v>22.1400000000001</v>
      </c>
      <c r="H187" s="11">
        <f t="shared" si="22"/>
        <v>-21.689999999999827</v>
      </c>
      <c r="J187" s="2">
        <f t="shared" si="23"/>
        <v>-4.1868862481372449E-2</v>
      </c>
      <c r="K187" s="2">
        <f t="shared" si="24"/>
        <v>2.2073558588648234E-2</v>
      </c>
      <c r="L187" s="2">
        <f t="shared" si="25"/>
        <v>-2.0719498681746829E-2</v>
      </c>
      <c r="M187" s="2"/>
      <c r="N187" s="9">
        <v>404954.73999999982</v>
      </c>
      <c r="O187" s="9">
        <v>162075.27999999933</v>
      </c>
      <c r="P187" s="9"/>
      <c r="Q187" s="9">
        <v>0</v>
      </c>
      <c r="R187" s="9">
        <v>81037.64</v>
      </c>
      <c r="T187" s="9">
        <v>2924264.5390561912</v>
      </c>
      <c r="V187" s="9">
        <f t="shared" si="19"/>
        <v>567030.01999999909</v>
      </c>
      <c r="W187" s="9"/>
      <c r="X187" s="9">
        <f t="shared" si="26"/>
        <v>3005302.1790561914</v>
      </c>
      <c r="Z187" s="7">
        <f t="shared" si="27"/>
        <v>2438272.1590561923</v>
      </c>
    </row>
    <row r="188" spans="1:26" x14ac:dyDescent="0.3">
      <c r="A188" s="6" t="s">
        <v>188</v>
      </c>
      <c r="B188" s="3">
        <v>609.52</v>
      </c>
      <c r="C188" s="18">
        <v>597.55999999999995</v>
      </c>
      <c r="D188" s="18">
        <v>566.58000000000004</v>
      </c>
      <c r="F188" s="11">
        <f t="shared" si="20"/>
        <v>-11.960000000000036</v>
      </c>
      <c r="G188" s="11">
        <f t="shared" si="21"/>
        <v>-30.979999999999905</v>
      </c>
      <c r="H188" s="11">
        <f t="shared" si="22"/>
        <v>-42.939999999999941</v>
      </c>
      <c r="J188" s="2">
        <f t="shared" si="23"/>
        <v>-1.9621997637485289E-2</v>
      </c>
      <c r="K188" s="2">
        <f t="shared" si="24"/>
        <v>-5.1844166276189707E-2</v>
      </c>
      <c r="L188" s="2">
        <f t="shared" si="25"/>
        <v>-7.0448877805486143E-2</v>
      </c>
      <c r="M188" s="2"/>
      <c r="N188" s="9">
        <v>356184.3000000004</v>
      </c>
      <c r="O188" s="9">
        <v>643563.76999999955</v>
      </c>
      <c r="P188" s="9"/>
      <c r="Q188" s="9">
        <v>0</v>
      </c>
      <c r="R188" s="9">
        <v>321781.89</v>
      </c>
      <c r="T188" s="9">
        <v>3014940.0233522905</v>
      </c>
      <c r="V188" s="9">
        <f t="shared" si="19"/>
        <v>999748.07</v>
      </c>
      <c r="W188" s="9"/>
      <c r="X188" s="9">
        <f t="shared" si="26"/>
        <v>3336721.9133522906</v>
      </c>
      <c r="Z188" s="7">
        <f t="shared" si="27"/>
        <v>2336973.8433522908</v>
      </c>
    </row>
    <row r="189" spans="1:26" x14ac:dyDescent="0.3">
      <c r="A189" s="6" t="s">
        <v>189</v>
      </c>
      <c r="B189" s="3">
        <v>230.59</v>
      </c>
      <c r="C189" s="18">
        <v>207.07</v>
      </c>
      <c r="D189" s="18">
        <v>217.92</v>
      </c>
      <c r="F189" s="11">
        <f t="shared" si="20"/>
        <v>-23.52000000000001</v>
      </c>
      <c r="G189" s="11">
        <f t="shared" si="21"/>
        <v>10.849999999999994</v>
      </c>
      <c r="H189" s="11">
        <f t="shared" si="22"/>
        <v>-12.670000000000016</v>
      </c>
      <c r="J189" s="2">
        <f t="shared" si="23"/>
        <v>-0.10199921939372913</v>
      </c>
      <c r="K189" s="2">
        <f t="shared" si="24"/>
        <v>5.2397739894721518E-2</v>
      </c>
      <c r="L189" s="2">
        <f t="shared" si="25"/>
        <v>-5.4946008066264818E-2</v>
      </c>
      <c r="M189" s="2"/>
      <c r="N189" s="9">
        <v>217751.58000000016</v>
      </c>
      <c r="O189" s="9">
        <v>133246.80999999959</v>
      </c>
      <c r="P189" s="9"/>
      <c r="Q189" s="9">
        <v>59655</v>
      </c>
      <c r="R189" s="9">
        <v>66623.399999999994</v>
      </c>
      <c r="T189" s="9">
        <v>554475.60785174416</v>
      </c>
      <c r="V189" s="9">
        <f t="shared" si="19"/>
        <v>350998.38999999978</v>
      </c>
      <c r="W189" s="9"/>
      <c r="X189" s="9">
        <f t="shared" si="26"/>
        <v>680754.00785174419</v>
      </c>
      <c r="Z189" s="7">
        <f t="shared" si="27"/>
        <v>329755.61785174441</v>
      </c>
    </row>
    <row r="190" spans="1:26" x14ac:dyDescent="0.3">
      <c r="A190" s="6" t="s">
        <v>190</v>
      </c>
      <c r="B190" s="3">
        <v>1135.02</v>
      </c>
      <c r="C190" s="18">
        <v>1089.1400000000001</v>
      </c>
      <c r="D190" s="18">
        <v>1037.98</v>
      </c>
      <c r="F190" s="11">
        <f t="shared" si="20"/>
        <v>-45.879999999999882</v>
      </c>
      <c r="G190" s="11">
        <f t="shared" si="21"/>
        <v>-51.160000000000082</v>
      </c>
      <c r="H190" s="11">
        <f t="shared" si="22"/>
        <v>-97.039999999999964</v>
      </c>
      <c r="J190" s="2">
        <f t="shared" si="23"/>
        <v>-4.042219520360868E-2</v>
      </c>
      <c r="K190" s="2">
        <f t="shared" si="24"/>
        <v>-4.6972840957085427E-2</v>
      </c>
      <c r="L190" s="2">
        <f t="shared" si="25"/>
        <v>-8.5496290814258802E-2</v>
      </c>
      <c r="M190" s="2"/>
      <c r="N190" s="9">
        <v>631174.82000000135</v>
      </c>
      <c r="O190" s="9">
        <v>1050695.7499999981</v>
      </c>
      <c r="P190" s="9"/>
      <c r="Q190" s="9">
        <v>0</v>
      </c>
      <c r="R190" s="9">
        <v>517439.29</v>
      </c>
      <c r="T190" s="9">
        <v>5896525.6427605636</v>
      </c>
      <c r="V190" s="9">
        <f t="shared" si="19"/>
        <v>1681870.5699999994</v>
      </c>
      <c r="W190" s="9"/>
      <c r="X190" s="9">
        <f t="shared" si="26"/>
        <v>6413964.9327605637</v>
      </c>
      <c r="Z190" s="7">
        <f t="shared" si="27"/>
        <v>4732094.3627605643</v>
      </c>
    </row>
    <row r="191" spans="1:26" x14ac:dyDescent="0.3">
      <c r="A191" s="6" t="s">
        <v>191</v>
      </c>
      <c r="B191" s="3">
        <v>10091.94</v>
      </c>
      <c r="C191" s="18">
        <v>9686.81</v>
      </c>
      <c r="D191" s="18">
        <v>9624.85</v>
      </c>
      <c r="F191" s="11">
        <f t="shared" si="20"/>
        <v>-405.13000000000102</v>
      </c>
      <c r="G191" s="11">
        <f t="shared" si="21"/>
        <v>-61.959999999999127</v>
      </c>
      <c r="H191" s="11">
        <f t="shared" si="22"/>
        <v>-467.09000000000015</v>
      </c>
      <c r="J191" s="2">
        <f t="shared" si="23"/>
        <v>-4.014391682867724E-2</v>
      </c>
      <c r="K191" s="2">
        <f t="shared" si="24"/>
        <v>-6.3963265512587686E-3</v>
      </c>
      <c r="L191" s="2">
        <f t="shared" si="25"/>
        <v>-4.6283469778853226E-2</v>
      </c>
      <c r="M191" s="2"/>
      <c r="N191" s="9">
        <v>4353231.8299999991</v>
      </c>
      <c r="O191" s="9">
        <v>5650239.7100000083</v>
      </c>
      <c r="P191" s="9"/>
      <c r="Q191" s="9">
        <v>52364</v>
      </c>
      <c r="R191" s="9">
        <v>2823124.9</v>
      </c>
      <c r="T191" s="9">
        <v>16713399.947259858</v>
      </c>
      <c r="V191" s="9">
        <f t="shared" si="19"/>
        <v>10003471.540000007</v>
      </c>
      <c r="W191" s="9"/>
      <c r="X191" s="9">
        <f t="shared" si="26"/>
        <v>19588888.847259857</v>
      </c>
      <c r="Z191" s="7">
        <f t="shared" si="27"/>
        <v>9585417.3072598502</v>
      </c>
    </row>
    <row r="192" spans="1:26" x14ac:dyDescent="0.3">
      <c r="A192" s="6" t="s">
        <v>192</v>
      </c>
      <c r="B192" s="3">
        <v>5456.54</v>
      </c>
      <c r="C192" s="18">
        <v>8058.81</v>
      </c>
      <c r="D192" s="18">
        <v>6640.92</v>
      </c>
      <c r="F192" s="11">
        <f t="shared" si="20"/>
        <v>2602.2700000000004</v>
      </c>
      <c r="G192" s="11">
        <f t="shared" si="21"/>
        <v>-1417.8900000000003</v>
      </c>
      <c r="H192" s="11">
        <f t="shared" si="22"/>
        <v>1184.3800000000001</v>
      </c>
      <c r="J192" s="2">
        <f t="shared" si="23"/>
        <v>0.4769084438123794</v>
      </c>
      <c r="K192" s="2">
        <f t="shared" si="24"/>
        <v>-0.17594285012303312</v>
      </c>
      <c r="L192" s="2">
        <f t="shared" si="25"/>
        <v>0.21705696283725584</v>
      </c>
      <c r="M192" s="2"/>
      <c r="N192" s="9"/>
      <c r="O192" s="9">
        <v>0</v>
      </c>
      <c r="P192" s="9"/>
      <c r="Q192" s="9"/>
      <c r="R192" s="9">
        <v>0</v>
      </c>
      <c r="T192" s="9">
        <v>7139898.1803629538</v>
      </c>
      <c r="V192" s="9">
        <f t="shared" si="19"/>
        <v>0</v>
      </c>
      <c r="W192" s="9"/>
      <c r="X192" s="9">
        <f t="shared" si="26"/>
        <v>7139898.1803629538</v>
      </c>
      <c r="Z192" s="7">
        <f t="shared" si="27"/>
        <v>7139898.1803629538</v>
      </c>
    </row>
    <row r="193" spans="1:26" x14ac:dyDescent="0.3">
      <c r="A193" s="6" t="s">
        <v>193</v>
      </c>
      <c r="B193" s="3">
        <v>815.45</v>
      </c>
      <c r="C193" s="18">
        <v>807.95</v>
      </c>
      <c r="D193" s="18">
        <v>791.63</v>
      </c>
      <c r="F193" s="11">
        <f t="shared" si="20"/>
        <v>-7.5</v>
      </c>
      <c r="G193" s="11">
        <f t="shared" si="21"/>
        <v>-16.32000000000005</v>
      </c>
      <c r="H193" s="11">
        <f t="shared" si="22"/>
        <v>-23.82000000000005</v>
      </c>
      <c r="J193" s="2">
        <f t="shared" si="23"/>
        <v>-9.197375682138742E-3</v>
      </c>
      <c r="K193" s="2">
        <f t="shared" si="24"/>
        <v>-2.0199269756791982E-2</v>
      </c>
      <c r="L193" s="2">
        <f t="shared" si="25"/>
        <v>-2.9210865166472533E-2</v>
      </c>
      <c r="M193" s="2"/>
      <c r="N193" s="9">
        <v>79746.840000000011</v>
      </c>
      <c r="O193" s="9">
        <v>476927.39999999851</v>
      </c>
      <c r="P193" s="9"/>
      <c r="Q193" s="9">
        <v>0</v>
      </c>
      <c r="R193" s="9">
        <v>238463.7</v>
      </c>
      <c r="T193" s="9">
        <v>1511474.5559640047</v>
      </c>
      <c r="V193" s="9">
        <f t="shared" si="19"/>
        <v>556674.23999999848</v>
      </c>
      <c r="W193" s="9"/>
      <c r="X193" s="9">
        <f t="shared" si="26"/>
        <v>1749938.2559640047</v>
      </c>
      <c r="Z193" s="7">
        <f t="shared" si="27"/>
        <v>1193264.0159640061</v>
      </c>
    </row>
    <row r="194" spans="1:26" x14ac:dyDescent="0.3">
      <c r="A194" s="6" t="s">
        <v>194</v>
      </c>
      <c r="B194" s="3">
        <v>36.78</v>
      </c>
      <c r="C194" s="18">
        <v>41.67</v>
      </c>
      <c r="D194" s="18">
        <v>48.49</v>
      </c>
      <c r="F194" s="11">
        <f t="shared" si="20"/>
        <v>4.8900000000000006</v>
      </c>
      <c r="G194" s="11">
        <f t="shared" si="21"/>
        <v>6.82</v>
      </c>
      <c r="H194" s="11">
        <f t="shared" si="22"/>
        <v>11.71</v>
      </c>
      <c r="J194" s="2">
        <f t="shared" si="23"/>
        <v>0.13295269168026103</v>
      </c>
      <c r="K194" s="2">
        <f t="shared" si="24"/>
        <v>0.1636669066474683</v>
      </c>
      <c r="L194" s="2">
        <f t="shared" si="25"/>
        <v>0.31837955410549212</v>
      </c>
      <c r="M194" s="2"/>
      <c r="N194" s="9">
        <v>0</v>
      </c>
      <c r="O194" s="9">
        <v>0</v>
      </c>
      <c r="P194" s="9"/>
      <c r="Q194" s="9">
        <v>0</v>
      </c>
      <c r="R194" s="9">
        <v>0</v>
      </c>
      <c r="T194" s="9">
        <v>364333.28995776409</v>
      </c>
      <c r="V194" s="9">
        <f t="shared" si="19"/>
        <v>0</v>
      </c>
      <c r="W194" s="9"/>
      <c r="X194" s="9">
        <f t="shared" si="26"/>
        <v>364333.28995776409</v>
      </c>
      <c r="Z194" s="7">
        <f t="shared" si="27"/>
        <v>364333.28995776409</v>
      </c>
    </row>
    <row r="195" spans="1:26" x14ac:dyDescent="0.3">
      <c r="A195" s="6" t="s">
        <v>195</v>
      </c>
      <c r="B195" s="3">
        <v>795.43</v>
      </c>
      <c r="C195" s="18">
        <v>761.59</v>
      </c>
      <c r="D195" s="18">
        <v>723.68</v>
      </c>
      <c r="F195" s="11">
        <f t="shared" si="20"/>
        <v>-33.839999999999918</v>
      </c>
      <c r="G195" s="11">
        <f t="shared" si="21"/>
        <v>-37.910000000000082</v>
      </c>
      <c r="H195" s="11">
        <f t="shared" si="22"/>
        <v>-71.75</v>
      </c>
      <c r="J195" s="2">
        <f t="shared" si="23"/>
        <v>-4.2543027041977211E-2</v>
      </c>
      <c r="K195" s="2">
        <f t="shared" si="24"/>
        <v>-4.9777439304612869E-2</v>
      </c>
      <c r="L195" s="2">
        <f t="shared" si="25"/>
        <v>-9.0202783400173514E-2</v>
      </c>
      <c r="M195" s="2"/>
      <c r="N195" s="9">
        <v>15426.309999999994</v>
      </c>
      <c r="O195" s="9">
        <v>784309.88000000082</v>
      </c>
      <c r="P195" s="9"/>
      <c r="Q195" s="9">
        <v>0</v>
      </c>
      <c r="R195" s="9">
        <v>392154.94</v>
      </c>
      <c r="T195" s="9">
        <v>1237697.1172110967</v>
      </c>
      <c r="V195" s="9">
        <f t="shared" si="19"/>
        <v>799736.19000000076</v>
      </c>
      <c r="W195" s="9"/>
      <c r="X195" s="9">
        <f t="shared" si="26"/>
        <v>1629852.0572110966</v>
      </c>
      <c r="Z195" s="7">
        <f t="shared" si="27"/>
        <v>830115.86721109587</v>
      </c>
    </row>
    <row r="196" spans="1:26" x14ac:dyDescent="0.3">
      <c r="A196" s="6" t="s">
        <v>196</v>
      </c>
      <c r="B196" s="3">
        <v>74.5</v>
      </c>
      <c r="C196" s="18">
        <v>78.17</v>
      </c>
      <c r="D196" s="18">
        <v>68.010000000000005</v>
      </c>
      <c r="F196" s="11">
        <f t="shared" si="20"/>
        <v>3.6700000000000017</v>
      </c>
      <c r="G196" s="11">
        <f t="shared" si="21"/>
        <v>-10.159999999999997</v>
      </c>
      <c r="H196" s="11">
        <f t="shared" si="22"/>
        <v>-6.4899999999999949</v>
      </c>
      <c r="J196" s="2">
        <f t="shared" si="23"/>
        <v>4.9261744966442977E-2</v>
      </c>
      <c r="K196" s="2">
        <f t="shared" si="24"/>
        <v>-0.12997313547396694</v>
      </c>
      <c r="L196" s="2">
        <f t="shared" si="25"/>
        <v>-8.7114093959731465E-2</v>
      </c>
      <c r="M196" s="2"/>
      <c r="N196" s="9"/>
      <c r="O196" s="9">
        <v>98624.400000000023</v>
      </c>
      <c r="P196" s="9"/>
      <c r="Q196" s="9"/>
      <c r="R196" s="9">
        <v>49312.2</v>
      </c>
      <c r="T196" s="9">
        <v>289324.8824994014</v>
      </c>
      <c r="V196" s="9">
        <f t="shared" si="19"/>
        <v>98624.400000000023</v>
      </c>
      <c r="W196" s="9"/>
      <c r="X196" s="9">
        <f t="shared" si="26"/>
        <v>338637.08249940141</v>
      </c>
      <c r="Z196" s="7">
        <f t="shared" si="27"/>
        <v>240012.68249940139</v>
      </c>
    </row>
    <row r="197" spans="1:26" x14ac:dyDescent="0.3">
      <c r="A197" s="6" t="s">
        <v>197</v>
      </c>
      <c r="B197" s="3">
        <v>47.14</v>
      </c>
      <c r="C197" s="18">
        <v>45.67</v>
      </c>
      <c r="D197" s="18">
        <v>33.659999999999997</v>
      </c>
      <c r="F197" s="11">
        <f t="shared" si="20"/>
        <v>-1.4699999999999989</v>
      </c>
      <c r="G197" s="11">
        <f t="shared" si="21"/>
        <v>-12.010000000000005</v>
      </c>
      <c r="H197" s="11">
        <f t="shared" si="22"/>
        <v>-13.480000000000004</v>
      </c>
      <c r="J197" s="2">
        <f t="shared" si="23"/>
        <v>-3.1183708103521446E-2</v>
      </c>
      <c r="K197" s="2">
        <f t="shared" si="24"/>
        <v>-0.26297350558353416</v>
      </c>
      <c r="L197" s="2">
        <f t="shared" si="25"/>
        <v>-0.2859567246499789</v>
      </c>
      <c r="M197" s="2"/>
      <c r="N197" s="9">
        <v>9166.9700000000703</v>
      </c>
      <c r="O197" s="9">
        <v>18893.109999999986</v>
      </c>
      <c r="P197" s="9"/>
      <c r="Q197" s="9">
        <v>0</v>
      </c>
      <c r="R197" s="9">
        <v>9446.5499999999993</v>
      </c>
      <c r="T197" s="9">
        <v>476709.1808015703</v>
      </c>
      <c r="V197" s="9">
        <f t="shared" si="19"/>
        <v>28060.080000000056</v>
      </c>
      <c r="W197" s="9"/>
      <c r="X197" s="9">
        <f t="shared" si="26"/>
        <v>486155.73080157029</v>
      </c>
      <c r="Z197" s="7">
        <f t="shared" si="27"/>
        <v>458095.65080157021</v>
      </c>
    </row>
    <row r="198" spans="1:26" x14ac:dyDescent="0.3">
      <c r="A198" s="6" t="s">
        <v>198</v>
      </c>
      <c r="B198" s="3">
        <v>174.34</v>
      </c>
      <c r="C198" s="18">
        <v>155.22</v>
      </c>
      <c r="D198" s="18">
        <v>137.9</v>
      </c>
      <c r="F198" s="11">
        <f t="shared" si="20"/>
        <v>-19.120000000000005</v>
      </c>
      <c r="G198" s="11">
        <f t="shared" si="21"/>
        <v>-17.319999999999993</v>
      </c>
      <c r="H198" s="11">
        <f t="shared" si="22"/>
        <v>-36.44</v>
      </c>
      <c r="J198" s="2">
        <f t="shared" si="23"/>
        <v>-0.109670758288402</v>
      </c>
      <c r="K198" s="2">
        <f t="shared" si="24"/>
        <v>-0.11158355881973969</v>
      </c>
      <c r="L198" s="2">
        <f t="shared" si="25"/>
        <v>-0.20901686359986227</v>
      </c>
      <c r="M198" s="2"/>
      <c r="N198" s="9">
        <v>171149.44</v>
      </c>
      <c r="O198" s="9">
        <v>358794.88000000012</v>
      </c>
      <c r="P198" s="9"/>
      <c r="Q198" s="9">
        <v>0</v>
      </c>
      <c r="R198" s="9">
        <v>179397.44</v>
      </c>
      <c r="T198" s="9">
        <v>1080031.4548529037</v>
      </c>
      <c r="V198" s="9">
        <f t="shared" si="19"/>
        <v>529944.32000000007</v>
      </c>
      <c r="W198" s="9"/>
      <c r="X198" s="9">
        <f t="shared" si="26"/>
        <v>1259428.8948529037</v>
      </c>
      <c r="Z198" s="7">
        <f t="shared" si="27"/>
        <v>729484.57485290361</v>
      </c>
    </row>
    <row r="199" spans="1:26" x14ac:dyDescent="0.3">
      <c r="A199" s="6" t="s">
        <v>199</v>
      </c>
      <c r="B199" s="3">
        <v>556.74</v>
      </c>
      <c r="C199" s="18">
        <v>532.66</v>
      </c>
      <c r="D199" s="18">
        <v>514.23</v>
      </c>
      <c r="F199" s="11">
        <f t="shared" si="20"/>
        <v>-24.080000000000041</v>
      </c>
      <c r="G199" s="11">
        <f t="shared" si="21"/>
        <v>-18.42999999999995</v>
      </c>
      <c r="H199" s="11">
        <f t="shared" si="22"/>
        <v>-42.509999999999991</v>
      </c>
      <c r="J199" s="2">
        <f t="shared" si="23"/>
        <v>-4.3251787189711566E-2</v>
      </c>
      <c r="K199" s="2">
        <f t="shared" si="24"/>
        <v>-3.4599932414673407E-2</v>
      </c>
      <c r="L199" s="2">
        <f t="shared" si="25"/>
        <v>-7.6355210690807196E-2</v>
      </c>
      <c r="M199" s="2"/>
      <c r="N199" s="9">
        <v>309971.23000000027</v>
      </c>
      <c r="O199" s="9">
        <v>550037.28999999911</v>
      </c>
      <c r="P199" s="9"/>
      <c r="Q199" s="9">
        <v>0</v>
      </c>
      <c r="R199" s="9">
        <v>275018.65000000002</v>
      </c>
      <c r="T199" s="9">
        <v>4991481.6171917133</v>
      </c>
      <c r="V199" s="9">
        <f t="shared" si="19"/>
        <v>860008.51999999932</v>
      </c>
      <c r="W199" s="9"/>
      <c r="X199" s="9">
        <f t="shared" si="26"/>
        <v>5266500.2671917137</v>
      </c>
      <c r="Z199" s="7">
        <f t="shared" si="27"/>
        <v>4406491.7471917141</v>
      </c>
    </row>
    <row r="200" spans="1:26" x14ac:dyDescent="0.3">
      <c r="A200" s="6" t="s">
        <v>200</v>
      </c>
      <c r="B200" s="3">
        <v>2694.91</v>
      </c>
      <c r="C200" s="18">
        <v>2522.11</v>
      </c>
      <c r="D200" s="18">
        <v>2600.9499999999998</v>
      </c>
      <c r="F200" s="11">
        <f t="shared" si="20"/>
        <v>-172.79999999999973</v>
      </c>
      <c r="G200" s="11">
        <f t="shared" si="21"/>
        <v>78.839999999999691</v>
      </c>
      <c r="H200" s="11">
        <f t="shared" si="22"/>
        <v>-93.960000000000036</v>
      </c>
      <c r="J200" s="2">
        <f t="shared" si="23"/>
        <v>-6.4120879732532665E-2</v>
      </c>
      <c r="K200" s="2">
        <f t="shared" si="24"/>
        <v>3.1259540622732507E-2</v>
      </c>
      <c r="L200" s="2">
        <f t="shared" si="25"/>
        <v>-3.4865728354564696E-2</v>
      </c>
      <c r="M200" s="2"/>
      <c r="N200" s="9">
        <v>1824401.8399999992</v>
      </c>
      <c r="O200" s="9">
        <v>883729.45000000671</v>
      </c>
      <c r="P200" s="9"/>
      <c r="Q200" s="9">
        <v>798730</v>
      </c>
      <c r="R200" s="9">
        <v>441864.73</v>
      </c>
      <c r="T200" s="9">
        <v>4167696.8908709362</v>
      </c>
      <c r="V200" s="9">
        <f t="shared" si="19"/>
        <v>2708131.2900000056</v>
      </c>
      <c r="W200" s="9"/>
      <c r="X200" s="9">
        <f t="shared" si="26"/>
        <v>5408291.6208709367</v>
      </c>
      <c r="Z200" s="7">
        <f t="shared" si="27"/>
        <v>2700160.330870931</v>
      </c>
    </row>
    <row r="201" spans="1:26" x14ac:dyDescent="0.3">
      <c r="A201" s="6" t="s">
        <v>201</v>
      </c>
      <c r="B201" s="3">
        <v>4518.51</v>
      </c>
      <c r="C201" s="18">
        <v>4521.3100000000004</v>
      </c>
      <c r="D201" s="18">
        <v>4458.62</v>
      </c>
      <c r="F201" s="11">
        <f t="shared" si="20"/>
        <v>2.8000000000001819</v>
      </c>
      <c r="G201" s="11">
        <f t="shared" si="21"/>
        <v>-62.690000000000509</v>
      </c>
      <c r="H201" s="11">
        <f t="shared" si="22"/>
        <v>-59.890000000000327</v>
      </c>
      <c r="J201" s="2">
        <f t="shared" si="23"/>
        <v>6.1967329938417137E-4</v>
      </c>
      <c r="K201" s="2">
        <f t="shared" si="24"/>
        <v>-1.3865450499965792E-2</v>
      </c>
      <c r="L201" s="2">
        <f t="shared" si="25"/>
        <v>-1.3254369250040421E-2</v>
      </c>
      <c r="M201" s="2"/>
      <c r="N201" s="9">
        <v>438744.709999996</v>
      </c>
      <c r="O201" s="9">
        <v>809313.15999999642</v>
      </c>
      <c r="P201" s="9"/>
      <c r="Q201" s="9">
        <v>0</v>
      </c>
      <c r="R201" s="9">
        <v>404656.58</v>
      </c>
      <c r="T201" s="9">
        <v>15870834.221437167</v>
      </c>
      <c r="V201" s="9">
        <f t="shared" ref="V201:V264" si="28">N201+O201</f>
        <v>1248057.8699999924</v>
      </c>
      <c r="W201" s="9"/>
      <c r="X201" s="9">
        <f t="shared" si="26"/>
        <v>16275490.801437167</v>
      </c>
      <c r="Z201" s="7">
        <f t="shared" si="27"/>
        <v>15027432.931437176</v>
      </c>
    </row>
    <row r="202" spans="1:26" x14ac:dyDescent="0.3">
      <c r="A202" s="6" t="s">
        <v>202</v>
      </c>
      <c r="B202" s="3">
        <v>24.5</v>
      </c>
      <c r="C202" s="18">
        <v>29.33</v>
      </c>
      <c r="D202" s="18">
        <v>22</v>
      </c>
      <c r="F202" s="11">
        <f t="shared" ref="F202:F265" si="29">C202-B202</f>
        <v>4.8299999999999983</v>
      </c>
      <c r="G202" s="11">
        <f t="shared" ref="G202:G265" si="30">D202-C202</f>
        <v>-7.3299999999999983</v>
      </c>
      <c r="H202" s="11">
        <f t="shared" ref="H202:H265" si="31">D202-B202</f>
        <v>-2.5</v>
      </c>
      <c r="J202" s="2">
        <f t="shared" ref="J202:J265" si="32">C202/B202-1</f>
        <v>0.19714285714285706</v>
      </c>
      <c r="K202" s="2">
        <f t="shared" ref="K202:K265" si="33">D202/C202-1</f>
        <v>-0.2499147630412546</v>
      </c>
      <c r="L202" s="2">
        <f t="shared" ref="L202:L265" si="34">D202/B202-1</f>
        <v>-0.10204081632653061</v>
      </c>
      <c r="M202" s="2"/>
      <c r="N202" s="9">
        <v>5133.07</v>
      </c>
      <c r="O202" s="9">
        <v>6984.5899999999674</v>
      </c>
      <c r="P202" s="9"/>
      <c r="Q202" s="9">
        <v>0</v>
      </c>
      <c r="R202" s="9">
        <v>3492.29</v>
      </c>
      <c r="T202" s="9">
        <v>74999.692734573095</v>
      </c>
      <c r="V202" s="9">
        <f t="shared" si="28"/>
        <v>12117.659999999967</v>
      </c>
      <c r="W202" s="9"/>
      <c r="X202" s="9">
        <f t="shared" ref="X202:X265" si="35">Q202+R202+T202</f>
        <v>78491.982734573088</v>
      </c>
      <c r="Z202" s="7">
        <f t="shared" ref="Z202:Z265" si="36">X202-V202</f>
        <v>66374.322734573128</v>
      </c>
    </row>
    <row r="203" spans="1:26" x14ac:dyDescent="0.3">
      <c r="A203" s="6" t="s">
        <v>203</v>
      </c>
      <c r="B203" s="3">
        <v>179.33</v>
      </c>
      <c r="C203" s="18">
        <v>157.85</v>
      </c>
      <c r="D203" s="18">
        <v>153.62</v>
      </c>
      <c r="F203" s="11">
        <f t="shared" si="29"/>
        <v>-21.480000000000018</v>
      </c>
      <c r="G203" s="11">
        <f t="shared" si="30"/>
        <v>-4.2299999999999898</v>
      </c>
      <c r="H203" s="11">
        <f t="shared" si="31"/>
        <v>-25.710000000000008</v>
      </c>
      <c r="J203" s="2">
        <f t="shared" si="32"/>
        <v>-0.11977917805163674</v>
      </c>
      <c r="K203" s="2">
        <f t="shared" si="33"/>
        <v>-2.6797592651251145E-2</v>
      </c>
      <c r="L203" s="2">
        <f t="shared" si="34"/>
        <v>-0.14336697708135837</v>
      </c>
      <c r="M203" s="2"/>
      <c r="N203" s="9">
        <v>216845.65999999983</v>
      </c>
      <c r="O203" s="9">
        <v>193799.27000000002</v>
      </c>
      <c r="P203" s="9"/>
      <c r="Q203" s="9">
        <v>123089</v>
      </c>
      <c r="R203" s="9">
        <v>96899.64</v>
      </c>
      <c r="T203" s="9">
        <v>353481.61202019162</v>
      </c>
      <c r="V203" s="9">
        <f t="shared" si="28"/>
        <v>410644.92999999982</v>
      </c>
      <c r="W203" s="9"/>
      <c r="X203" s="9">
        <f t="shared" si="35"/>
        <v>573470.25202019163</v>
      </c>
      <c r="Z203" s="7">
        <f t="shared" si="36"/>
        <v>162825.32202019182</v>
      </c>
    </row>
    <row r="204" spans="1:26" x14ac:dyDescent="0.3">
      <c r="A204" s="6" t="s">
        <v>204</v>
      </c>
      <c r="B204" s="3">
        <v>18427.580000000002</v>
      </c>
      <c r="C204" s="18">
        <v>18071.61</v>
      </c>
      <c r="D204" s="18">
        <v>18069.89</v>
      </c>
      <c r="F204" s="11">
        <f t="shared" si="29"/>
        <v>-355.97000000000116</v>
      </c>
      <c r="G204" s="11">
        <f t="shared" si="30"/>
        <v>-1.7200000000011642</v>
      </c>
      <c r="H204" s="11">
        <f t="shared" si="31"/>
        <v>-357.69000000000233</v>
      </c>
      <c r="J204" s="2">
        <f t="shared" si="32"/>
        <v>-1.9317240787992795E-2</v>
      </c>
      <c r="K204" s="2">
        <f t="shared" si="33"/>
        <v>-9.51769100816513E-5</v>
      </c>
      <c r="L204" s="2">
        <f t="shared" si="34"/>
        <v>-1.9410579142784989E-2</v>
      </c>
      <c r="M204" s="2"/>
      <c r="N204" s="9">
        <v>276403.24999999726</v>
      </c>
      <c r="O204" s="9">
        <v>3335033.8499999344</v>
      </c>
      <c r="P204" s="9"/>
      <c r="Q204" s="9">
        <v>0</v>
      </c>
      <c r="R204" s="9">
        <v>1667516.92</v>
      </c>
      <c r="T204" s="9">
        <v>57291949.289399192</v>
      </c>
      <c r="V204" s="9">
        <f t="shared" si="28"/>
        <v>3611437.0999999316</v>
      </c>
      <c r="W204" s="9"/>
      <c r="X204" s="9">
        <f t="shared" si="35"/>
        <v>58959466.209399194</v>
      </c>
      <c r="Z204" s="7">
        <f t="shared" si="36"/>
        <v>55348029.109399259</v>
      </c>
    </row>
    <row r="205" spans="1:26" x14ac:dyDescent="0.3">
      <c r="A205" s="6" t="s">
        <v>205</v>
      </c>
      <c r="B205" s="3">
        <v>305.70999999999998</v>
      </c>
      <c r="C205" s="18">
        <v>296.48</v>
      </c>
      <c r="D205" s="18">
        <v>295.49</v>
      </c>
      <c r="F205" s="11">
        <f t="shared" si="29"/>
        <v>-9.2299999999999613</v>
      </c>
      <c r="G205" s="11">
        <f t="shared" si="30"/>
        <v>-0.99000000000000909</v>
      </c>
      <c r="H205" s="11">
        <f t="shared" si="31"/>
        <v>-10.21999999999997</v>
      </c>
      <c r="J205" s="2">
        <f t="shared" si="32"/>
        <v>-3.0192012037551841E-2</v>
      </c>
      <c r="K205" s="2">
        <f t="shared" si="33"/>
        <v>-3.339179708580664E-3</v>
      </c>
      <c r="L205" s="2">
        <f t="shared" si="34"/>
        <v>-3.343037519217551E-2</v>
      </c>
      <c r="M205" s="2"/>
      <c r="N205" s="9">
        <v>47531.01999999999</v>
      </c>
      <c r="O205" s="9">
        <v>100448.27000000002</v>
      </c>
      <c r="P205" s="9"/>
      <c r="Q205" s="9">
        <v>0</v>
      </c>
      <c r="R205" s="9">
        <v>50224.14</v>
      </c>
      <c r="T205" s="9">
        <v>990515.29047087044</v>
      </c>
      <c r="V205" s="9">
        <f t="shared" si="28"/>
        <v>147979.29</v>
      </c>
      <c r="W205" s="9"/>
      <c r="X205" s="9">
        <f t="shared" si="35"/>
        <v>1040739.4304708705</v>
      </c>
      <c r="Z205" s="7">
        <f t="shared" si="36"/>
        <v>892760.14047087042</v>
      </c>
    </row>
    <row r="206" spans="1:26" x14ac:dyDescent="0.3">
      <c r="A206" s="6" t="s">
        <v>206</v>
      </c>
      <c r="B206" s="3">
        <v>118.32</v>
      </c>
      <c r="C206" s="18">
        <v>137.5</v>
      </c>
      <c r="D206" s="18">
        <v>141.16</v>
      </c>
      <c r="F206" s="11">
        <f t="shared" si="29"/>
        <v>19.180000000000007</v>
      </c>
      <c r="G206" s="11">
        <f t="shared" si="30"/>
        <v>3.6599999999999966</v>
      </c>
      <c r="H206" s="11">
        <f t="shared" si="31"/>
        <v>22.840000000000003</v>
      </c>
      <c r="J206" s="2">
        <f t="shared" si="32"/>
        <v>0.16210277214334012</v>
      </c>
      <c r="K206" s="2">
        <f t="shared" si="33"/>
        <v>2.6618181818181874E-2</v>
      </c>
      <c r="L206" s="2">
        <f t="shared" si="34"/>
        <v>0.19303583502366473</v>
      </c>
      <c r="M206" s="2"/>
      <c r="N206" s="9">
        <v>11844.57</v>
      </c>
      <c r="O206" s="9">
        <v>0</v>
      </c>
      <c r="P206" s="9"/>
      <c r="Q206" s="9">
        <v>0</v>
      </c>
      <c r="R206" s="9">
        <v>0</v>
      </c>
      <c r="T206" s="9">
        <v>174054.68980383224</v>
      </c>
      <c r="V206" s="9">
        <f t="shared" si="28"/>
        <v>11844.57</v>
      </c>
      <c r="W206" s="9"/>
      <c r="X206" s="9">
        <f t="shared" si="35"/>
        <v>174054.68980383224</v>
      </c>
      <c r="Z206" s="7">
        <f t="shared" si="36"/>
        <v>162210.11980383223</v>
      </c>
    </row>
    <row r="207" spans="1:26" x14ac:dyDescent="0.3">
      <c r="A207" s="6" t="s">
        <v>207</v>
      </c>
      <c r="B207" s="3">
        <v>253.03</v>
      </c>
      <c r="C207" s="18">
        <v>251.99</v>
      </c>
      <c r="D207" s="18">
        <v>247.89</v>
      </c>
      <c r="F207" s="11">
        <f t="shared" si="29"/>
        <v>-1.039999999999992</v>
      </c>
      <c r="G207" s="11">
        <f t="shared" si="30"/>
        <v>-4.1000000000000227</v>
      </c>
      <c r="H207" s="11">
        <f t="shared" si="31"/>
        <v>-5.1400000000000148</v>
      </c>
      <c r="J207" s="2">
        <f t="shared" si="32"/>
        <v>-4.1101845630951983E-3</v>
      </c>
      <c r="K207" s="2">
        <f t="shared" si="33"/>
        <v>-1.6270486924084393E-2</v>
      </c>
      <c r="L207" s="2">
        <f t="shared" si="34"/>
        <v>-2.0313796782990168E-2</v>
      </c>
      <c r="M207" s="2"/>
      <c r="N207" s="9">
        <v>44339.909999999974</v>
      </c>
      <c r="O207" s="9">
        <v>2043.5200000004843</v>
      </c>
      <c r="P207" s="9"/>
      <c r="Q207" s="9">
        <v>0</v>
      </c>
      <c r="R207" s="9">
        <v>1021.76</v>
      </c>
      <c r="T207" s="9">
        <v>443462.09763951477</v>
      </c>
      <c r="V207" s="9">
        <f t="shared" si="28"/>
        <v>46383.430000000459</v>
      </c>
      <c r="W207" s="9"/>
      <c r="X207" s="9">
        <f t="shared" si="35"/>
        <v>444483.85763951478</v>
      </c>
      <c r="Z207" s="7">
        <f t="shared" si="36"/>
        <v>398100.42763951432</v>
      </c>
    </row>
    <row r="208" spans="1:26" x14ac:dyDescent="0.3">
      <c r="A208" s="6" t="s">
        <v>208</v>
      </c>
      <c r="B208" s="3">
        <v>9264.9599999999991</v>
      </c>
      <c r="C208" s="18">
        <v>8413.66</v>
      </c>
      <c r="D208" s="18">
        <v>8608.86</v>
      </c>
      <c r="F208" s="11">
        <f t="shared" si="29"/>
        <v>-851.29999999999927</v>
      </c>
      <c r="G208" s="11">
        <f t="shared" si="30"/>
        <v>195.20000000000073</v>
      </c>
      <c r="H208" s="11">
        <f t="shared" si="31"/>
        <v>-656.09999999999854</v>
      </c>
      <c r="J208" s="2">
        <f t="shared" si="32"/>
        <v>-9.1883828964183234E-2</v>
      </c>
      <c r="K208" s="2">
        <f t="shared" si="33"/>
        <v>2.3200367022199631E-2</v>
      </c>
      <c r="L208" s="2">
        <f t="shared" si="34"/>
        <v>-7.0815200497357678E-2</v>
      </c>
      <c r="M208" s="2"/>
      <c r="N208" s="9">
        <v>9242216.1700000018</v>
      </c>
      <c r="O208" s="9">
        <v>8096733.9200000018</v>
      </c>
      <c r="P208" s="9"/>
      <c r="Q208" s="9">
        <v>7976588</v>
      </c>
      <c r="R208" s="9">
        <v>4048366.96</v>
      </c>
      <c r="T208" s="9">
        <v>4739994.0612929966</v>
      </c>
      <c r="V208" s="9">
        <f t="shared" si="28"/>
        <v>17338950.090000004</v>
      </c>
      <c r="W208" s="9"/>
      <c r="X208" s="9">
        <f t="shared" si="35"/>
        <v>16764949.021292998</v>
      </c>
      <c r="Z208" s="7">
        <f t="shared" si="36"/>
        <v>-574001.06870700605</v>
      </c>
    </row>
    <row r="209" spans="1:26" x14ac:dyDescent="0.3">
      <c r="A209" s="6" t="s">
        <v>209</v>
      </c>
      <c r="B209" s="3">
        <v>111.34</v>
      </c>
      <c r="C209" s="18"/>
      <c r="D209" s="18">
        <v>111.34</v>
      </c>
      <c r="F209" s="11">
        <f t="shared" si="29"/>
        <v>-111.34</v>
      </c>
      <c r="G209" s="11">
        <f t="shared" si="30"/>
        <v>111.34</v>
      </c>
      <c r="H209" s="11">
        <f t="shared" si="31"/>
        <v>0</v>
      </c>
      <c r="J209" s="2">
        <f t="shared" si="32"/>
        <v>-1</v>
      </c>
      <c r="K209" s="2"/>
      <c r="L209" s="2">
        <f t="shared" si="34"/>
        <v>0</v>
      </c>
      <c r="M209" s="2"/>
      <c r="N209" s="9"/>
      <c r="O209" s="9">
        <v>0</v>
      </c>
      <c r="P209" s="9"/>
      <c r="Q209" s="9"/>
      <c r="R209" s="9">
        <v>0</v>
      </c>
      <c r="T209" s="9">
        <v>242035</v>
      </c>
      <c r="V209" s="9">
        <f t="shared" si="28"/>
        <v>0</v>
      </c>
      <c r="W209" s="9"/>
      <c r="X209" s="9">
        <f t="shared" si="35"/>
        <v>242035</v>
      </c>
      <c r="Z209" s="7">
        <f t="shared" si="36"/>
        <v>242035</v>
      </c>
    </row>
    <row r="210" spans="1:26" x14ac:dyDescent="0.3">
      <c r="A210" s="6" t="s">
        <v>210</v>
      </c>
      <c r="B210" s="3">
        <v>730.34</v>
      </c>
      <c r="C210" s="18">
        <v>644.55999999999995</v>
      </c>
      <c r="D210" s="18">
        <v>690.34</v>
      </c>
      <c r="F210" s="11">
        <f t="shared" si="29"/>
        <v>-85.780000000000086</v>
      </c>
      <c r="G210" s="11">
        <f t="shared" si="30"/>
        <v>45.780000000000086</v>
      </c>
      <c r="H210" s="11">
        <f t="shared" si="31"/>
        <v>-40</v>
      </c>
      <c r="J210" s="2">
        <f t="shared" si="32"/>
        <v>-0.11745214557603323</v>
      </c>
      <c r="K210" s="2">
        <f t="shared" si="33"/>
        <v>7.102519548218944E-2</v>
      </c>
      <c r="L210" s="2">
        <f t="shared" si="34"/>
        <v>-5.4769011693184044E-2</v>
      </c>
      <c r="M210" s="2"/>
      <c r="N210" s="9">
        <v>922251.13999999978</v>
      </c>
      <c r="O210" s="9">
        <v>825143.72999999952</v>
      </c>
      <c r="P210" s="9"/>
      <c r="Q210" s="9">
        <v>0</v>
      </c>
      <c r="R210" s="9">
        <v>412571.87</v>
      </c>
      <c r="T210" s="9">
        <v>4901688.9148247596</v>
      </c>
      <c r="V210" s="9">
        <f t="shared" si="28"/>
        <v>1747394.8699999992</v>
      </c>
      <c r="W210" s="9"/>
      <c r="X210" s="9">
        <f t="shared" si="35"/>
        <v>5314260.7848247597</v>
      </c>
      <c r="Z210" s="7">
        <f t="shared" si="36"/>
        <v>3566865.9148247605</v>
      </c>
    </row>
    <row r="211" spans="1:26" x14ac:dyDescent="0.3">
      <c r="A211" s="6" t="s">
        <v>211</v>
      </c>
      <c r="B211" s="3">
        <v>304.17</v>
      </c>
      <c r="C211" s="18">
        <v>308.88</v>
      </c>
      <c r="D211" s="18">
        <v>353.53</v>
      </c>
      <c r="F211" s="11">
        <f t="shared" si="29"/>
        <v>4.7099999999999795</v>
      </c>
      <c r="G211" s="11">
        <f t="shared" si="30"/>
        <v>44.649999999999977</v>
      </c>
      <c r="H211" s="11">
        <f t="shared" si="31"/>
        <v>49.359999999999957</v>
      </c>
      <c r="J211" s="2">
        <f t="shared" si="32"/>
        <v>1.5484761810829362E-2</v>
      </c>
      <c r="K211" s="2">
        <f t="shared" si="33"/>
        <v>0.14455451955451948</v>
      </c>
      <c r="L211" s="2">
        <f t="shared" si="34"/>
        <v>0.16227767366932944</v>
      </c>
      <c r="M211" s="2"/>
      <c r="N211" s="9">
        <v>11392.909999999983</v>
      </c>
      <c r="O211" s="9">
        <v>0</v>
      </c>
      <c r="P211" s="9"/>
      <c r="Q211" s="9">
        <v>0</v>
      </c>
      <c r="R211" s="9">
        <v>0</v>
      </c>
      <c r="T211" s="9">
        <v>1017167.7601334942</v>
      </c>
      <c r="V211" s="9">
        <f t="shared" si="28"/>
        <v>11392.909999999983</v>
      </c>
      <c r="W211" s="9"/>
      <c r="X211" s="9">
        <f t="shared" si="35"/>
        <v>1017167.7601334942</v>
      </c>
      <c r="Z211" s="7">
        <f t="shared" si="36"/>
        <v>1005774.8501334941</v>
      </c>
    </row>
    <row r="212" spans="1:26" x14ac:dyDescent="0.3">
      <c r="A212" s="6" t="s">
        <v>212</v>
      </c>
      <c r="B212" s="3">
        <v>3664.37</v>
      </c>
      <c r="C212" s="18">
        <v>3419.61</v>
      </c>
      <c r="D212" s="18">
        <v>3493.02</v>
      </c>
      <c r="F212" s="11">
        <f t="shared" si="29"/>
        <v>-244.75999999999976</v>
      </c>
      <c r="G212" s="11">
        <f t="shared" si="30"/>
        <v>73.409999999999854</v>
      </c>
      <c r="H212" s="11">
        <f t="shared" si="31"/>
        <v>-171.34999999999991</v>
      </c>
      <c r="J212" s="2">
        <f t="shared" si="32"/>
        <v>-6.6794564959324454E-2</v>
      </c>
      <c r="K212" s="2">
        <f t="shared" si="33"/>
        <v>2.1467360313018213E-2</v>
      </c>
      <c r="L212" s="2">
        <f t="shared" si="34"/>
        <v>-4.6761107639239463E-2</v>
      </c>
      <c r="M212" s="2"/>
      <c r="N212" s="9">
        <v>2911235.4100000011</v>
      </c>
      <c r="O212" s="9">
        <v>2266787.3699999899</v>
      </c>
      <c r="P212" s="9"/>
      <c r="Q212" s="9">
        <v>0</v>
      </c>
      <c r="R212" s="9">
        <v>1133393.68</v>
      </c>
      <c r="T212" s="9">
        <v>17031053.957312316</v>
      </c>
      <c r="V212" s="9">
        <f t="shared" si="28"/>
        <v>5178022.7799999909</v>
      </c>
      <c r="W212" s="9"/>
      <c r="X212" s="9">
        <f t="shared" si="35"/>
        <v>18164447.637312315</v>
      </c>
      <c r="Z212" s="7">
        <f t="shared" si="36"/>
        <v>12986424.857312325</v>
      </c>
    </row>
    <row r="213" spans="1:26" x14ac:dyDescent="0.3">
      <c r="A213" s="6" t="s">
        <v>213</v>
      </c>
      <c r="B213" s="3">
        <v>1198.23</v>
      </c>
      <c r="C213" s="18">
        <v>1110.8699999999999</v>
      </c>
      <c r="D213" s="18">
        <v>1170.45</v>
      </c>
      <c r="F213" s="11">
        <f t="shared" si="29"/>
        <v>-87.360000000000127</v>
      </c>
      <c r="G213" s="11">
        <f t="shared" si="30"/>
        <v>59.580000000000155</v>
      </c>
      <c r="H213" s="11">
        <f t="shared" si="31"/>
        <v>-27.779999999999973</v>
      </c>
      <c r="J213" s="2">
        <f t="shared" si="32"/>
        <v>-7.2907538619463863E-2</v>
      </c>
      <c r="K213" s="2">
        <f t="shared" si="33"/>
        <v>5.3633638499554603E-2</v>
      </c>
      <c r="L213" s="2">
        <f t="shared" si="34"/>
        <v>-2.3184196690117953E-2</v>
      </c>
      <c r="M213" s="2"/>
      <c r="N213" s="9">
        <v>1139260.9500000004</v>
      </c>
      <c r="O213" s="9">
        <v>610915.70000000112</v>
      </c>
      <c r="P213" s="9"/>
      <c r="Q213" s="9">
        <v>0</v>
      </c>
      <c r="R213" s="9">
        <v>305457.84999999998</v>
      </c>
      <c r="T213" s="9">
        <v>5206703.9946862645</v>
      </c>
      <c r="V213" s="9">
        <f t="shared" si="28"/>
        <v>1750176.6500000015</v>
      </c>
      <c r="W213" s="9"/>
      <c r="X213" s="9">
        <f t="shared" si="35"/>
        <v>5512161.8446862642</v>
      </c>
      <c r="Z213" s="7">
        <f t="shared" si="36"/>
        <v>3761985.1946862629</v>
      </c>
    </row>
    <row r="214" spans="1:26" x14ac:dyDescent="0.3">
      <c r="A214" s="6" t="s">
        <v>214</v>
      </c>
      <c r="B214" s="3">
        <v>245.06</v>
      </c>
      <c r="C214" s="18">
        <v>246.99</v>
      </c>
      <c r="D214" s="18">
        <v>249.33</v>
      </c>
      <c r="F214" s="11">
        <f t="shared" si="29"/>
        <v>1.9300000000000068</v>
      </c>
      <c r="G214" s="11">
        <f t="shared" si="30"/>
        <v>2.3400000000000034</v>
      </c>
      <c r="H214" s="11">
        <f t="shared" si="31"/>
        <v>4.2700000000000102</v>
      </c>
      <c r="J214" s="2">
        <f t="shared" si="32"/>
        <v>7.8756222965805645E-3</v>
      </c>
      <c r="K214" s="2">
        <f t="shared" si="33"/>
        <v>9.4740677760234426E-3</v>
      </c>
      <c r="L214" s="2">
        <f t="shared" si="34"/>
        <v>1.7424304252019907E-2</v>
      </c>
      <c r="M214" s="2"/>
      <c r="N214" s="9">
        <v>16677.249999999942</v>
      </c>
      <c r="O214" s="9">
        <v>0</v>
      </c>
      <c r="P214" s="9"/>
      <c r="Q214" s="9">
        <v>0</v>
      </c>
      <c r="R214" s="9">
        <v>0</v>
      </c>
      <c r="T214" s="9">
        <v>837294.97609123541</v>
      </c>
      <c r="V214" s="9">
        <f t="shared" si="28"/>
        <v>16677.249999999942</v>
      </c>
      <c r="W214" s="9"/>
      <c r="X214" s="9">
        <f t="shared" si="35"/>
        <v>837294.97609123541</v>
      </c>
      <c r="Z214" s="7">
        <f t="shared" si="36"/>
        <v>820617.72609123541</v>
      </c>
    </row>
    <row r="215" spans="1:26" x14ac:dyDescent="0.3">
      <c r="A215" s="6" t="s">
        <v>215</v>
      </c>
      <c r="B215" s="3">
        <v>563.86</v>
      </c>
      <c r="C215" s="18">
        <v>726.24</v>
      </c>
      <c r="D215" s="18">
        <v>640.09</v>
      </c>
      <c r="F215" s="11">
        <f t="shared" si="29"/>
        <v>162.38</v>
      </c>
      <c r="G215" s="11">
        <f t="shared" si="30"/>
        <v>-86.149999999999977</v>
      </c>
      <c r="H215" s="11">
        <f t="shared" si="31"/>
        <v>76.230000000000018</v>
      </c>
      <c r="J215" s="2">
        <f t="shared" si="32"/>
        <v>0.28797928563827901</v>
      </c>
      <c r="K215" s="2">
        <f t="shared" si="33"/>
        <v>-0.11862469706983914</v>
      </c>
      <c r="L215" s="2">
        <f t="shared" si="34"/>
        <v>0.13519313304721026</v>
      </c>
      <c r="M215" s="2"/>
      <c r="N215" s="9"/>
      <c r="O215" s="9">
        <v>0</v>
      </c>
      <c r="P215" s="9"/>
      <c r="Q215" s="9"/>
      <c r="R215" s="9">
        <v>0</v>
      </c>
      <c r="T215" s="9">
        <v>2821640</v>
      </c>
      <c r="V215" s="9">
        <f t="shared" si="28"/>
        <v>0</v>
      </c>
      <c r="W215" s="9"/>
      <c r="X215" s="9">
        <f t="shared" si="35"/>
        <v>2821640</v>
      </c>
      <c r="Z215" s="7">
        <f t="shared" si="36"/>
        <v>2821640</v>
      </c>
    </row>
    <row r="216" spans="1:26" x14ac:dyDescent="0.3">
      <c r="A216" s="6" t="s">
        <v>216</v>
      </c>
      <c r="B216" s="3">
        <v>2618.5100000000002</v>
      </c>
      <c r="C216" s="18">
        <v>2518.9699999999998</v>
      </c>
      <c r="D216" s="18">
        <v>2454.91</v>
      </c>
      <c r="F216" s="11">
        <f t="shared" si="29"/>
        <v>-99.540000000000418</v>
      </c>
      <c r="G216" s="11">
        <f t="shared" si="30"/>
        <v>-64.059999999999945</v>
      </c>
      <c r="H216" s="11">
        <f t="shared" si="31"/>
        <v>-163.60000000000036</v>
      </c>
      <c r="J216" s="2">
        <f t="shared" si="32"/>
        <v>-3.8013985052568255E-2</v>
      </c>
      <c r="K216" s="2">
        <f t="shared" si="33"/>
        <v>-2.5431029349297529E-2</v>
      </c>
      <c r="L216" s="2">
        <f t="shared" si="34"/>
        <v>-6.2478279632310119E-2</v>
      </c>
      <c r="M216" s="2"/>
      <c r="N216" s="9">
        <v>1317895.7899999979</v>
      </c>
      <c r="O216" s="9">
        <v>1843741.4400000013</v>
      </c>
      <c r="P216" s="9"/>
      <c r="Q216" s="9">
        <v>0</v>
      </c>
      <c r="R216" s="9">
        <v>921870.72</v>
      </c>
      <c r="T216" s="9">
        <v>8281288.5372995604</v>
      </c>
      <c r="V216" s="9">
        <f t="shared" si="28"/>
        <v>3161637.2299999995</v>
      </c>
      <c r="W216" s="9"/>
      <c r="X216" s="9">
        <f t="shared" si="35"/>
        <v>9203159.2572995611</v>
      </c>
      <c r="Z216" s="7">
        <f t="shared" si="36"/>
        <v>6041522.0272995615</v>
      </c>
    </row>
    <row r="217" spans="1:26" x14ac:dyDescent="0.3">
      <c r="A217" s="6" t="s">
        <v>217</v>
      </c>
      <c r="B217" s="3">
        <v>76.010000000000005</v>
      </c>
      <c r="C217" s="18"/>
      <c r="D217" s="18">
        <v>76.010000000000005</v>
      </c>
      <c r="F217" s="11">
        <f t="shared" si="29"/>
        <v>-76.010000000000005</v>
      </c>
      <c r="G217" s="11">
        <f t="shared" si="30"/>
        <v>76.010000000000005</v>
      </c>
      <c r="H217" s="11">
        <f t="shared" si="31"/>
        <v>0</v>
      </c>
      <c r="J217" s="2">
        <f t="shared" si="32"/>
        <v>-1</v>
      </c>
      <c r="K217" s="2"/>
      <c r="L217" s="2">
        <f t="shared" si="34"/>
        <v>0</v>
      </c>
      <c r="M217" s="2"/>
      <c r="N217" s="9"/>
      <c r="O217" s="9">
        <v>0</v>
      </c>
      <c r="P217" s="9"/>
      <c r="Q217" s="9"/>
      <c r="R217" s="9">
        <v>0</v>
      </c>
      <c r="T217" s="9">
        <v>144956</v>
      </c>
      <c r="V217" s="9">
        <f t="shared" si="28"/>
        <v>0</v>
      </c>
      <c r="W217" s="9"/>
      <c r="X217" s="9">
        <f t="shared" si="35"/>
        <v>144956</v>
      </c>
      <c r="Z217" s="7">
        <f t="shared" si="36"/>
        <v>144956</v>
      </c>
    </row>
    <row r="218" spans="1:26" x14ac:dyDescent="0.3">
      <c r="A218" s="6" t="s">
        <v>218</v>
      </c>
      <c r="B218" s="3">
        <v>2743.04</v>
      </c>
      <c r="C218" s="18">
        <v>2555.79</v>
      </c>
      <c r="D218" s="18">
        <v>2613.14</v>
      </c>
      <c r="F218" s="11">
        <f t="shared" si="29"/>
        <v>-187.25</v>
      </c>
      <c r="G218" s="11">
        <f t="shared" si="30"/>
        <v>57.349999999999909</v>
      </c>
      <c r="H218" s="11">
        <f t="shared" si="31"/>
        <v>-129.90000000000009</v>
      </c>
      <c r="J218" s="2">
        <f t="shared" si="32"/>
        <v>-6.8263678254782967E-2</v>
      </c>
      <c r="K218" s="2">
        <f t="shared" si="33"/>
        <v>2.2439245790929485E-2</v>
      </c>
      <c r="L218" s="2">
        <f t="shared" si="34"/>
        <v>-4.7356217918805399E-2</v>
      </c>
      <c r="M218" s="2"/>
      <c r="N218" s="9">
        <v>1672806.1700000004</v>
      </c>
      <c r="O218" s="9">
        <v>1232591.299999997</v>
      </c>
      <c r="P218" s="9"/>
      <c r="Q218" s="9">
        <v>177935</v>
      </c>
      <c r="R218" s="9">
        <v>616295.65</v>
      </c>
      <c r="T218" s="9">
        <v>5242809.4948107861</v>
      </c>
      <c r="V218" s="9">
        <f t="shared" si="28"/>
        <v>2905397.4699999974</v>
      </c>
      <c r="W218" s="9"/>
      <c r="X218" s="9">
        <f t="shared" si="35"/>
        <v>6037040.1448107865</v>
      </c>
      <c r="Z218" s="7">
        <f t="shared" si="36"/>
        <v>3131642.6748107891</v>
      </c>
    </row>
    <row r="219" spans="1:26" x14ac:dyDescent="0.3">
      <c r="A219" s="6" t="s">
        <v>219</v>
      </c>
      <c r="B219" s="3">
        <v>23261.01</v>
      </c>
      <c r="C219" s="18">
        <v>22108.44</v>
      </c>
      <c r="D219" s="18">
        <v>22364.39</v>
      </c>
      <c r="F219" s="11">
        <f t="shared" si="29"/>
        <v>-1152.5699999999997</v>
      </c>
      <c r="G219" s="11">
        <f t="shared" si="30"/>
        <v>255.95000000000073</v>
      </c>
      <c r="H219" s="11">
        <f t="shared" si="31"/>
        <v>-896.61999999999898</v>
      </c>
      <c r="J219" s="2">
        <f t="shared" si="32"/>
        <v>-4.9549439168806497E-2</v>
      </c>
      <c r="K219" s="2">
        <f t="shared" si="33"/>
        <v>1.1577026692068726E-2</v>
      </c>
      <c r="L219" s="2">
        <f t="shared" si="34"/>
        <v>-3.8546047656572102E-2</v>
      </c>
      <c r="M219" s="2"/>
      <c r="N219" s="9">
        <v>12751816.34999999</v>
      </c>
      <c r="O219" s="9">
        <v>9320776.4700000286</v>
      </c>
      <c r="P219" s="9"/>
      <c r="Q219" s="9">
        <v>3563309</v>
      </c>
      <c r="R219" s="9">
        <v>4660388.24</v>
      </c>
      <c r="T219" s="9">
        <v>32703833.641916752</v>
      </c>
      <c r="V219" s="9">
        <f t="shared" si="28"/>
        <v>22072592.820000019</v>
      </c>
      <c r="W219" s="9"/>
      <c r="X219" s="9">
        <f t="shared" si="35"/>
        <v>40927530.881916754</v>
      </c>
      <c r="Z219" s="7">
        <f t="shared" si="36"/>
        <v>18854938.061916735</v>
      </c>
    </row>
    <row r="220" spans="1:26" x14ac:dyDescent="0.3">
      <c r="A220" s="6" t="s">
        <v>220</v>
      </c>
      <c r="B220" s="3">
        <v>26.67</v>
      </c>
      <c r="C220" s="18">
        <v>36.67</v>
      </c>
      <c r="D220" s="18">
        <v>50.66</v>
      </c>
      <c r="F220" s="11">
        <f t="shared" si="29"/>
        <v>10</v>
      </c>
      <c r="G220" s="11">
        <f t="shared" si="30"/>
        <v>13.989999999999995</v>
      </c>
      <c r="H220" s="11">
        <f t="shared" si="31"/>
        <v>23.989999999999995</v>
      </c>
      <c r="J220" s="2">
        <f t="shared" si="32"/>
        <v>0.37495313085864268</v>
      </c>
      <c r="K220" s="2">
        <f t="shared" si="33"/>
        <v>0.38151077174802284</v>
      </c>
      <c r="L220" s="2">
        <f t="shared" si="34"/>
        <v>0.89951256092988352</v>
      </c>
      <c r="M220" s="2"/>
      <c r="N220" s="9"/>
      <c r="O220" s="9">
        <v>0</v>
      </c>
      <c r="P220" s="9"/>
      <c r="Q220" s="9"/>
      <c r="R220" s="9">
        <v>0</v>
      </c>
      <c r="T220" s="9">
        <v>316958.10929198028</v>
      </c>
      <c r="V220" s="9">
        <f t="shared" si="28"/>
        <v>0</v>
      </c>
      <c r="W220" s="9"/>
      <c r="X220" s="9">
        <f t="shared" si="35"/>
        <v>316958.10929198028</v>
      </c>
      <c r="Z220" s="7">
        <f t="shared" si="36"/>
        <v>316958.10929198028</v>
      </c>
    </row>
    <row r="221" spans="1:26" x14ac:dyDescent="0.3">
      <c r="A221" s="6" t="s">
        <v>221</v>
      </c>
      <c r="B221" s="3">
        <v>649.91</v>
      </c>
      <c r="C221" s="18">
        <v>649.91</v>
      </c>
      <c r="D221" s="18">
        <v>646.42999999999995</v>
      </c>
      <c r="F221" s="11">
        <f t="shared" si="29"/>
        <v>0</v>
      </c>
      <c r="G221" s="11">
        <f t="shared" si="30"/>
        <v>-3.4800000000000182</v>
      </c>
      <c r="H221" s="11">
        <f t="shared" si="31"/>
        <v>-3.4800000000000182</v>
      </c>
      <c r="J221" s="2">
        <f t="shared" si="32"/>
        <v>0</v>
      </c>
      <c r="K221" s="2">
        <f t="shared" si="33"/>
        <v>-5.354587558277335E-3</v>
      </c>
      <c r="L221" s="2">
        <f t="shared" si="34"/>
        <v>-5.354587558277335E-3</v>
      </c>
      <c r="M221" s="2"/>
      <c r="N221" s="9">
        <v>100692.86999999956</v>
      </c>
      <c r="O221" s="9">
        <v>0</v>
      </c>
      <c r="P221" s="9"/>
      <c r="Q221" s="9">
        <v>0</v>
      </c>
      <c r="R221" s="9">
        <v>0</v>
      </c>
      <c r="T221" s="9">
        <v>537973.11252203316</v>
      </c>
      <c r="V221" s="9">
        <f t="shared" si="28"/>
        <v>100692.86999999956</v>
      </c>
      <c r="W221" s="9"/>
      <c r="X221" s="9">
        <f t="shared" si="35"/>
        <v>537973.11252203316</v>
      </c>
      <c r="Z221" s="7">
        <f t="shared" si="36"/>
        <v>437280.24252203363</v>
      </c>
    </row>
    <row r="222" spans="1:26" x14ac:dyDescent="0.3">
      <c r="A222" s="6" t="s">
        <v>222</v>
      </c>
      <c r="B222" s="3">
        <v>115.12</v>
      </c>
      <c r="C222" s="18">
        <v>129.63</v>
      </c>
      <c r="D222" s="18">
        <v>116.06</v>
      </c>
      <c r="F222" s="11">
        <f t="shared" si="29"/>
        <v>14.509999999999991</v>
      </c>
      <c r="G222" s="11">
        <f t="shared" si="30"/>
        <v>-13.569999999999993</v>
      </c>
      <c r="H222" s="11">
        <f t="shared" si="31"/>
        <v>0.93999999999999773</v>
      </c>
      <c r="J222" s="2">
        <f t="shared" si="32"/>
        <v>0.12604239054899224</v>
      </c>
      <c r="K222" s="2">
        <f t="shared" si="33"/>
        <v>-0.10468255804983406</v>
      </c>
      <c r="L222" s="2">
        <f t="shared" si="34"/>
        <v>8.1653926337734717E-3</v>
      </c>
      <c r="M222" s="2"/>
      <c r="N222" s="9">
        <v>462.69999999999709</v>
      </c>
      <c r="O222" s="9">
        <v>11590.699999999721</v>
      </c>
      <c r="P222" s="9"/>
      <c r="Q222" s="9">
        <v>831</v>
      </c>
      <c r="R222" s="9">
        <v>5795.35</v>
      </c>
      <c r="T222" s="9"/>
      <c r="V222" s="9">
        <f t="shared" si="28"/>
        <v>12053.399999999718</v>
      </c>
      <c r="W222" s="9"/>
      <c r="X222" s="9">
        <f t="shared" si="35"/>
        <v>6626.35</v>
      </c>
      <c r="Z222" s="7">
        <f t="shared" si="36"/>
        <v>-5427.0499999997173</v>
      </c>
    </row>
    <row r="223" spans="1:26" x14ac:dyDescent="0.3">
      <c r="A223" s="6" t="s">
        <v>223</v>
      </c>
      <c r="B223" s="3">
        <v>3273.06</v>
      </c>
      <c r="C223" s="18">
        <v>3403.51</v>
      </c>
      <c r="D223" s="18">
        <v>3349.04</v>
      </c>
      <c r="F223" s="11">
        <f t="shared" si="29"/>
        <v>130.45000000000027</v>
      </c>
      <c r="G223" s="11">
        <f t="shared" si="30"/>
        <v>-54.470000000000255</v>
      </c>
      <c r="H223" s="11">
        <f t="shared" si="31"/>
        <v>75.980000000000018</v>
      </c>
      <c r="J223" s="2">
        <f t="shared" si="32"/>
        <v>3.9855670229082429E-2</v>
      </c>
      <c r="K223" s="2">
        <f t="shared" si="33"/>
        <v>-1.6004066390285399E-2</v>
      </c>
      <c r="L223" s="2">
        <f t="shared" si="34"/>
        <v>2.3213751046421427E-2</v>
      </c>
      <c r="M223" s="2"/>
      <c r="N223" s="9">
        <v>0</v>
      </c>
      <c r="O223" s="9">
        <v>0</v>
      </c>
      <c r="P223" s="9"/>
      <c r="Q223" s="9">
        <v>0</v>
      </c>
      <c r="R223" s="9">
        <v>0</v>
      </c>
      <c r="T223" s="9">
        <v>5771087.3231307901</v>
      </c>
      <c r="V223" s="9">
        <f t="shared" si="28"/>
        <v>0</v>
      </c>
      <c r="W223" s="9"/>
      <c r="X223" s="9">
        <f t="shared" si="35"/>
        <v>5771087.3231307901</v>
      </c>
      <c r="Z223" s="7">
        <f t="shared" si="36"/>
        <v>5771087.3231307901</v>
      </c>
    </row>
    <row r="224" spans="1:26" x14ac:dyDescent="0.3">
      <c r="A224" s="6" t="s">
        <v>224</v>
      </c>
      <c r="B224" s="3">
        <v>2980.24</v>
      </c>
      <c r="C224" s="18">
        <v>3031.38</v>
      </c>
      <c r="D224" s="18">
        <v>3144.56</v>
      </c>
      <c r="F224" s="11">
        <f t="shared" si="29"/>
        <v>51.140000000000327</v>
      </c>
      <c r="G224" s="11">
        <f t="shared" si="30"/>
        <v>113.17999999999984</v>
      </c>
      <c r="H224" s="11">
        <f t="shared" si="31"/>
        <v>164.32000000000016</v>
      </c>
      <c r="J224" s="2">
        <f t="shared" si="32"/>
        <v>1.7159691836899249E-2</v>
      </c>
      <c r="K224" s="2">
        <f t="shared" si="33"/>
        <v>3.7336130739135331E-2</v>
      </c>
      <c r="L224" s="2">
        <f t="shared" si="34"/>
        <v>5.5136499073900058E-2</v>
      </c>
      <c r="M224" s="2"/>
      <c r="N224" s="9"/>
      <c r="O224" s="9">
        <v>0</v>
      </c>
      <c r="P224" s="9"/>
      <c r="Q224" s="9"/>
      <c r="R224" s="9">
        <v>0</v>
      </c>
      <c r="T224" s="9">
        <v>11185337.540355667</v>
      </c>
      <c r="V224" s="9">
        <f t="shared" si="28"/>
        <v>0</v>
      </c>
      <c r="W224" s="9"/>
      <c r="X224" s="9">
        <f t="shared" si="35"/>
        <v>11185337.540355667</v>
      </c>
      <c r="Z224" s="7">
        <f t="shared" si="36"/>
        <v>11185337.540355667</v>
      </c>
    </row>
    <row r="225" spans="1:26" x14ac:dyDescent="0.3">
      <c r="A225" s="6" t="s">
        <v>225</v>
      </c>
      <c r="B225" s="3">
        <v>346.83</v>
      </c>
      <c r="C225" s="18">
        <v>344.17</v>
      </c>
      <c r="D225" s="18">
        <v>328.51</v>
      </c>
      <c r="F225" s="11">
        <f t="shared" si="29"/>
        <v>-2.6599999999999682</v>
      </c>
      <c r="G225" s="11">
        <f t="shared" si="30"/>
        <v>-15.660000000000025</v>
      </c>
      <c r="H225" s="11">
        <f t="shared" si="31"/>
        <v>-18.319999999999993</v>
      </c>
      <c r="J225" s="2">
        <f t="shared" si="32"/>
        <v>-7.6694634258858141E-3</v>
      </c>
      <c r="K225" s="2">
        <f t="shared" si="33"/>
        <v>-4.5500769968329635E-2</v>
      </c>
      <c r="L225" s="2">
        <f t="shared" si="34"/>
        <v>-5.2821266903093744E-2</v>
      </c>
      <c r="M225" s="2"/>
      <c r="N225" s="9">
        <v>94500.080000000336</v>
      </c>
      <c r="O225" s="9">
        <v>288959.95999999996</v>
      </c>
      <c r="P225" s="9"/>
      <c r="Q225" s="9">
        <v>0</v>
      </c>
      <c r="R225" s="9">
        <v>144479.98000000001</v>
      </c>
      <c r="T225" s="9">
        <v>1450253</v>
      </c>
      <c r="V225" s="9">
        <f t="shared" si="28"/>
        <v>383460.04000000027</v>
      </c>
      <c r="W225" s="9"/>
      <c r="X225" s="9">
        <f t="shared" si="35"/>
        <v>1594732.98</v>
      </c>
      <c r="Z225" s="7">
        <f t="shared" si="36"/>
        <v>1211272.9399999997</v>
      </c>
    </row>
    <row r="226" spans="1:26" x14ac:dyDescent="0.3">
      <c r="A226" s="6" t="s">
        <v>226</v>
      </c>
      <c r="B226" s="3">
        <v>890.75</v>
      </c>
      <c r="C226" s="18">
        <v>871.61</v>
      </c>
      <c r="D226" s="18">
        <v>884.82</v>
      </c>
      <c r="F226" s="11">
        <f t="shared" si="29"/>
        <v>-19.139999999999986</v>
      </c>
      <c r="G226" s="11">
        <f t="shared" si="30"/>
        <v>13.210000000000036</v>
      </c>
      <c r="H226" s="11">
        <f t="shared" si="31"/>
        <v>-5.92999999999995</v>
      </c>
      <c r="J226" s="2">
        <f t="shared" si="32"/>
        <v>-2.1487510524838549E-2</v>
      </c>
      <c r="K226" s="2">
        <f t="shared" si="33"/>
        <v>1.5155860992875247E-2</v>
      </c>
      <c r="L226" s="2">
        <f t="shared" si="34"/>
        <v>-6.6573112545607049E-3</v>
      </c>
      <c r="M226" s="2"/>
      <c r="N226" s="9">
        <v>247372.87000000055</v>
      </c>
      <c r="O226" s="9">
        <v>225851.16000000015</v>
      </c>
      <c r="P226" s="9"/>
      <c r="Q226" s="9">
        <v>0</v>
      </c>
      <c r="R226" s="9">
        <v>112925.58</v>
      </c>
      <c r="T226" s="9">
        <v>1246368.3350756667</v>
      </c>
      <c r="V226" s="9">
        <f t="shared" si="28"/>
        <v>473224.03000000073</v>
      </c>
      <c r="W226" s="9"/>
      <c r="X226" s="9">
        <f t="shared" si="35"/>
        <v>1359293.9150756667</v>
      </c>
      <c r="Z226" s="7">
        <f t="shared" si="36"/>
        <v>886069.88507566601</v>
      </c>
    </row>
    <row r="227" spans="1:26" x14ac:dyDescent="0.3">
      <c r="A227" s="6" t="s">
        <v>227</v>
      </c>
      <c r="B227" s="3">
        <v>281.17</v>
      </c>
      <c r="C227" s="18">
        <v>162.18</v>
      </c>
      <c r="D227" s="18">
        <v>159.84</v>
      </c>
      <c r="F227" s="11">
        <f t="shared" si="29"/>
        <v>-118.99000000000001</v>
      </c>
      <c r="G227" s="11">
        <f t="shared" si="30"/>
        <v>-2.3400000000000034</v>
      </c>
      <c r="H227" s="11">
        <f t="shared" si="31"/>
        <v>-121.33000000000001</v>
      </c>
      <c r="J227" s="2">
        <f t="shared" si="32"/>
        <v>-0.42319593128712163</v>
      </c>
      <c r="K227" s="2">
        <f t="shared" si="33"/>
        <v>-1.4428412874583851E-2</v>
      </c>
      <c r="L227" s="2">
        <f t="shared" si="34"/>
        <v>-0.43151829853825086</v>
      </c>
      <c r="M227" s="2"/>
      <c r="N227" s="9">
        <v>551541.85999999975</v>
      </c>
      <c r="O227" s="9">
        <v>1043257.7200000002</v>
      </c>
      <c r="P227" s="9"/>
      <c r="Q227" s="9">
        <v>92467</v>
      </c>
      <c r="R227" s="9">
        <v>521628.86</v>
      </c>
      <c r="T227" s="9">
        <v>966745</v>
      </c>
      <c r="V227" s="9">
        <f t="shared" si="28"/>
        <v>1594799.58</v>
      </c>
      <c r="W227" s="9"/>
      <c r="X227" s="9">
        <f t="shared" si="35"/>
        <v>1580840.8599999999</v>
      </c>
      <c r="Z227" s="7">
        <f t="shared" si="36"/>
        <v>-13958.720000000205</v>
      </c>
    </row>
    <row r="228" spans="1:26" x14ac:dyDescent="0.3">
      <c r="A228" s="6" t="s">
        <v>228</v>
      </c>
      <c r="B228" s="3">
        <v>547.15</v>
      </c>
      <c r="C228" s="18">
        <v>538.15</v>
      </c>
      <c r="D228" s="18">
        <v>522.01</v>
      </c>
      <c r="F228" s="11">
        <f t="shared" si="29"/>
        <v>-9</v>
      </c>
      <c r="G228" s="11">
        <f t="shared" si="30"/>
        <v>-16.139999999999986</v>
      </c>
      <c r="H228" s="11">
        <f t="shared" si="31"/>
        <v>-25.139999999999986</v>
      </c>
      <c r="J228" s="2">
        <f t="shared" si="32"/>
        <v>-1.6448871424655009E-2</v>
      </c>
      <c r="K228" s="2">
        <f t="shared" si="33"/>
        <v>-2.9991638019139621E-2</v>
      </c>
      <c r="L228" s="2">
        <f t="shared" si="34"/>
        <v>-4.5947180846203084E-2</v>
      </c>
      <c r="M228" s="2"/>
      <c r="N228" s="9">
        <v>138897.15000000061</v>
      </c>
      <c r="O228" s="9">
        <v>217349.80000000075</v>
      </c>
      <c r="P228" s="9"/>
      <c r="Q228" s="9">
        <v>0</v>
      </c>
      <c r="R228" s="9">
        <v>108674.9</v>
      </c>
      <c r="T228" s="9">
        <v>2445842.7077626879</v>
      </c>
      <c r="V228" s="9">
        <f t="shared" si="28"/>
        <v>356246.95000000135</v>
      </c>
      <c r="W228" s="9"/>
      <c r="X228" s="9">
        <f t="shared" si="35"/>
        <v>2554517.6077626878</v>
      </c>
      <c r="Z228" s="7">
        <f t="shared" si="36"/>
        <v>2198270.6577626867</v>
      </c>
    </row>
    <row r="229" spans="1:26" x14ac:dyDescent="0.3">
      <c r="A229" s="6" t="s">
        <v>229</v>
      </c>
      <c r="B229" s="3">
        <v>649.04999999999995</v>
      </c>
      <c r="C229" s="18">
        <v>678.36</v>
      </c>
      <c r="D229" s="18">
        <v>725.68</v>
      </c>
      <c r="F229" s="11">
        <f t="shared" si="29"/>
        <v>29.310000000000059</v>
      </c>
      <c r="G229" s="11">
        <f t="shared" si="30"/>
        <v>47.319999999999936</v>
      </c>
      <c r="H229" s="11">
        <f t="shared" si="31"/>
        <v>76.63</v>
      </c>
      <c r="J229" s="2">
        <f t="shared" si="32"/>
        <v>4.5158308296741501E-2</v>
      </c>
      <c r="K229" s="2">
        <f t="shared" si="33"/>
        <v>6.9756471490064254E-2</v>
      </c>
      <c r="L229" s="2">
        <f t="shared" si="34"/>
        <v>0.11806486403204675</v>
      </c>
      <c r="M229" s="2"/>
      <c r="N229" s="9">
        <v>39073.339999999967</v>
      </c>
      <c r="O229" s="9">
        <v>0</v>
      </c>
      <c r="P229" s="9"/>
      <c r="Q229" s="9">
        <v>0</v>
      </c>
      <c r="R229" s="9">
        <v>0</v>
      </c>
      <c r="T229" s="9">
        <v>1403362.8150750413</v>
      </c>
      <c r="V229" s="9">
        <f t="shared" si="28"/>
        <v>39073.339999999967</v>
      </c>
      <c r="W229" s="9"/>
      <c r="X229" s="9">
        <f t="shared" si="35"/>
        <v>1403362.8150750413</v>
      </c>
      <c r="Z229" s="7">
        <f t="shared" si="36"/>
        <v>1364289.4750750414</v>
      </c>
    </row>
    <row r="230" spans="1:26" x14ac:dyDescent="0.3">
      <c r="A230" s="6" t="s">
        <v>230</v>
      </c>
      <c r="B230" s="3">
        <v>15461.24</v>
      </c>
      <c r="C230" s="18">
        <v>15086.9</v>
      </c>
      <c r="D230" s="18">
        <v>14757.88</v>
      </c>
      <c r="F230" s="11">
        <f t="shared" si="29"/>
        <v>-374.34000000000015</v>
      </c>
      <c r="G230" s="11">
        <f t="shared" si="30"/>
        <v>-329.02000000000044</v>
      </c>
      <c r="H230" s="11">
        <f t="shared" si="31"/>
        <v>-703.36000000000058</v>
      </c>
      <c r="J230" s="2">
        <f t="shared" si="32"/>
        <v>-2.4211512142622515E-2</v>
      </c>
      <c r="K230" s="2">
        <f t="shared" si="33"/>
        <v>-2.1808323777581906E-2</v>
      </c>
      <c r="L230" s="2">
        <f t="shared" si="34"/>
        <v>-4.5491823424253175E-2</v>
      </c>
      <c r="M230" s="2"/>
      <c r="N230" s="9">
        <v>4720916.1900000134</v>
      </c>
      <c r="O230" s="9">
        <v>8560424.469999969</v>
      </c>
      <c r="P230" s="9"/>
      <c r="Q230" s="9">
        <v>0</v>
      </c>
      <c r="R230" s="9">
        <v>4280212.2300000004</v>
      </c>
      <c r="T230" s="9">
        <v>53199127.860379815</v>
      </c>
      <c r="V230" s="9">
        <f t="shared" si="28"/>
        <v>13281340.659999982</v>
      </c>
      <c r="W230" s="9"/>
      <c r="X230" s="9">
        <f t="shared" si="35"/>
        <v>57479340.090379819</v>
      </c>
      <c r="Z230" s="7">
        <f t="shared" si="36"/>
        <v>44197999.430379838</v>
      </c>
    </row>
    <row r="231" spans="1:26" x14ac:dyDescent="0.3">
      <c r="A231" s="6" t="s">
        <v>231</v>
      </c>
      <c r="B231" s="3">
        <v>333.86</v>
      </c>
      <c r="C231" s="18">
        <v>381.88</v>
      </c>
      <c r="D231" s="18">
        <v>363.3</v>
      </c>
      <c r="F231" s="11">
        <f t="shared" si="29"/>
        <v>48.019999999999982</v>
      </c>
      <c r="G231" s="11">
        <f t="shared" si="30"/>
        <v>-18.579999999999984</v>
      </c>
      <c r="H231" s="11">
        <f t="shared" si="31"/>
        <v>29.439999999999998</v>
      </c>
      <c r="J231" s="2">
        <f t="shared" si="32"/>
        <v>0.14383274426406278</v>
      </c>
      <c r="K231" s="2">
        <f t="shared" si="33"/>
        <v>-4.8654027443175818E-2</v>
      </c>
      <c r="L231" s="2">
        <f t="shared" si="34"/>
        <v>8.8180674534235948E-2</v>
      </c>
      <c r="M231" s="2"/>
      <c r="N231" s="9">
        <v>0</v>
      </c>
      <c r="O231" s="9">
        <v>0</v>
      </c>
      <c r="P231" s="9"/>
      <c r="Q231" s="9">
        <v>0</v>
      </c>
      <c r="R231" s="9">
        <v>0</v>
      </c>
      <c r="T231" s="9">
        <v>1072639.9906467027</v>
      </c>
      <c r="V231" s="9">
        <f t="shared" si="28"/>
        <v>0</v>
      </c>
      <c r="W231" s="9"/>
      <c r="X231" s="9">
        <f t="shared" si="35"/>
        <v>1072639.9906467027</v>
      </c>
      <c r="Z231" s="7">
        <f t="shared" si="36"/>
        <v>1072639.9906467027</v>
      </c>
    </row>
    <row r="232" spans="1:26" x14ac:dyDescent="0.3">
      <c r="A232" s="6" t="s">
        <v>232</v>
      </c>
      <c r="B232" s="3">
        <v>13675.93</v>
      </c>
      <c r="C232" s="18">
        <v>13142.9</v>
      </c>
      <c r="D232" s="18">
        <v>13433.32</v>
      </c>
      <c r="F232" s="11">
        <f t="shared" si="29"/>
        <v>-533.03000000000065</v>
      </c>
      <c r="G232" s="11">
        <f t="shared" si="30"/>
        <v>290.42000000000007</v>
      </c>
      <c r="H232" s="11">
        <f t="shared" si="31"/>
        <v>-242.61000000000058</v>
      </c>
      <c r="J232" s="2">
        <f t="shared" si="32"/>
        <v>-3.8975777150073165E-2</v>
      </c>
      <c r="K232" s="2">
        <f t="shared" si="33"/>
        <v>2.2097101857276646E-2</v>
      </c>
      <c r="L232" s="2">
        <f t="shared" si="34"/>
        <v>-1.7739927010448353E-2</v>
      </c>
      <c r="M232" s="2"/>
      <c r="N232" s="9">
        <v>5451742.0399999898</v>
      </c>
      <c r="O232" s="9">
        <v>1337107.7500000298</v>
      </c>
      <c r="P232" s="9"/>
      <c r="Q232" s="9">
        <v>0</v>
      </c>
      <c r="R232" s="9">
        <v>656275.39</v>
      </c>
      <c r="T232" s="9">
        <v>21282085.357733868</v>
      </c>
      <c r="V232" s="9">
        <f t="shared" si="28"/>
        <v>6788849.7900000196</v>
      </c>
      <c r="W232" s="9"/>
      <c r="X232" s="9">
        <f t="shared" si="35"/>
        <v>21938360.747733869</v>
      </c>
      <c r="Z232" s="7">
        <f t="shared" si="36"/>
        <v>15149510.957733849</v>
      </c>
    </row>
    <row r="233" spans="1:26" x14ac:dyDescent="0.3">
      <c r="A233" s="6" t="s">
        <v>233</v>
      </c>
      <c r="B233" s="3">
        <v>3386.72</v>
      </c>
      <c r="C233" s="18">
        <v>3269.42</v>
      </c>
      <c r="D233" s="18">
        <v>3724.75</v>
      </c>
      <c r="F233" s="11">
        <f t="shared" si="29"/>
        <v>-117.29999999999973</v>
      </c>
      <c r="G233" s="11">
        <f t="shared" si="30"/>
        <v>455.32999999999993</v>
      </c>
      <c r="H233" s="11">
        <f t="shared" si="31"/>
        <v>338.0300000000002</v>
      </c>
      <c r="J233" s="2">
        <f t="shared" si="32"/>
        <v>-3.4635281334152168E-2</v>
      </c>
      <c r="K233" s="2">
        <f t="shared" si="33"/>
        <v>0.13926935052700484</v>
      </c>
      <c r="L233" s="2">
        <f t="shared" si="34"/>
        <v>9.9810436056125162E-2</v>
      </c>
      <c r="M233" s="2"/>
      <c r="N233" s="9">
        <v>1207025.96</v>
      </c>
      <c r="O233" s="9">
        <v>0</v>
      </c>
      <c r="P233" s="9"/>
      <c r="Q233" s="9">
        <v>428937</v>
      </c>
      <c r="R233" s="9">
        <v>0</v>
      </c>
      <c r="T233" s="9">
        <v>2742455.8766552396</v>
      </c>
      <c r="V233" s="9">
        <f t="shared" si="28"/>
        <v>1207025.96</v>
      </c>
      <c r="W233" s="9"/>
      <c r="X233" s="9">
        <f t="shared" si="35"/>
        <v>3171392.8766552396</v>
      </c>
      <c r="Z233" s="7">
        <f t="shared" si="36"/>
        <v>1964366.9166552396</v>
      </c>
    </row>
    <row r="234" spans="1:26" x14ac:dyDescent="0.3">
      <c r="A234" s="6" t="s">
        <v>234</v>
      </c>
      <c r="B234" s="3">
        <v>349.19</v>
      </c>
      <c r="C234" s="18">
        <v>323.14</v>
      </c>
      <c r="D234" s="18">
        <v>352.7</v>
      </c>
      <c r="F234" s="11">
        <f t="shared" si="29"/>
        <v>-26.050000000000011</v>
      </c>
      <c r="G234" s="11">
        <f t="shared" si="30"/>
        <v>29.560000000000002</v>
      </c>
      <c r="H234" s="11">
        <f t="shared" si="31"/>
        <v>3.5099999999999909</v>
      </c>
      <c r="J234" s="2">
        <f t="shared" si="32"/>
        <v>-7.4601219966207499E-2</v>
      </c>
      <c r="K234" s="2">
        <f t="shared" si="33"/>
        <v>9.1477378226155759E-2</v>
      </c>
      <c r="L234" s="2">
        <f t="shared" si="34"/>
        <v>1.0051834244966917E-2</v>
      </c>
      <c r="M234" s="2"/>
      <c r="N234" s="9">
        <v>200990.14000000013</v>
      </c>
      <c r="O234" s="9">
        <v>0</v>
      </c>
      <c r="P234" s="9"/>
      <c r="Q234" s="9">
        <v>19477</v>
      </c>
      <c r="R234" s="9">
        <v>0</v>
      </c>
      <c r="T234" s="9">
        <v>638476.25057536713</v>
      </c>
      <c r="V234" s="9">
        <f t="shared" si="28"/>
        <v>200990.14000000013</v>
      </c>
      <c r="W234" s="9"/>
      <c r="X234" s="9">
        <f t="shared" si="35"/>
        <v>657953.25057536713</v>
      </c>
      <c r="Z234" s="7">
        <f t="shared" si="36"/>
        <v>456963.110575367</v>
      </c>
    </row>
    <row r="235" spans="1:26" x14ac:dyDescent="0.3">
      <c r="A235" s="6" t="s">
        <v>235</v>
      </c>
      <c r="B235" s="3">
        <v>1445.52</v>
      </c>
      <c r="C235" s="18">
        <v>1391.55</v>
      </c>
      <c r="D235" s="18">
        <v>1436.48</v>
      </c>
      <c r="F235" s="11">
        <f t="shared" si="29"/>
        <v>-53.970000000000027</v>
      </c>
      <c r="G235" s="11">
        <f t="shared" si="30"/>
        <v>44.930000000000064</v>
      </c>
      <c r="H235" s="11">
        <f t="shared" si="31"/>
        <v>-9.0399999999999636</v>
      </c>
      <c r="J235" s="2">
        <f t="shared" si="32"/>
        <v>-3.7336045160219156E-2</v>
      </c>
      <c r="K235" s="2">
        <f t="shared" si="33"/>
        <v>3.2287736696489544E-2</v>
      </c>
      <c r="L235" s="2">
        <f t="shared" si="34"/>
        <v>-6.2538048591510575E-3</v>
      </c>
      <c r="M235" s="2"/>
      <c r="N235" s="9">
        <v>638492.68999999913</v>
      </c>
      <c r="O235" s="9">
        <v>229900.35999999754</v>
      </c>
      <c r="P235" s="9"/>
      <c r="Q235" s="9">
        <v>0</v>
      </c>
      <c r="R235" s="9">
        <v>114950.18</v>
      </c>
      <c r="T235" s="9">
        <v>4512964.9059672486</v>
      </c>
      <c r="V235" s="9">
        <f t="shared" si="28"/>
        <v>868393.04999999667</v>
      </c>
      <c r="W235" s="9"/>
      <c r="X235" s="9">
        <f t="shared" si="35"/>
        <v>4627915.0859672483</v>
      </c>
      <c r="Z235" s="7">
        <f t="shared" si="36"/>
        <v>3759522.0359672518</v>
      </c>
    </row>
    <row r="236" spans="1:26" x14ac:dyDescent="0.3">
      <c r="A236" s="6" t="s">
        <v>236</v>
      </c>
      <c r="B236" s="3">
        <v>3327.53</v>
      </c>
      <c r="C236" s="18">
        <v>3054.54</v>
      </c>
      <c r="D236" s="18">
        <v>3031.19</v>
      </c>
      <c r="F236" s="11">
        <f t="shared" si="29"/>
        <v>-272.99000000000024</v>
      </c>
      <c r="G236" s="11">
        <f t="shared" si="30"/>
        <v>-23.349999999999909</v>
      </c>
      <c r="H236" s="11">
        <f t="shared" si="31"/>
        <v>-296.34000000000015</v>
      </c>
      <c r="J236" s="2">
        <f t="shared" si="32"/>
        <v>-8.2039831346374048E-2</v>
      </c>
      <c r="K236" s="2">
        <f t="shared" si="33"/>
        <v>-7.644358888736047E-3</v>
      </c>
      <c r="L236" s="2">
        <f t="shared" si="34"/>
        <v>-8.9057048321127152E-2</v>
      </c>
      <c r="M236" s="2"/>
      <c r="N236" s="9">
        <v>3040928.4200000027</v>
      </c>
      <c r="O236" s="9">
        <v>3232457.7100000009</v>
      </c>
      <c r="P236" s="9"/>
      <c r="Q236" s="9">
        <v>2558524</v>
      </c>
      <c r="R236" s="9">
        <v>1616228.86</v>
      </c>
      <c r="T236" s="9">
        <v>1810686.2251018449</v>
      </c>
      <c r="V236" s="9">
        <f t="shared" si="28"/>
        <v>6273386.1300000036</v>
      </c>
      <c r="W236" s="9"/>
      <c r="X236" s="9">
        <f t="shared" si="35"/>
        <v>5985439.0851018447</v>
      </c>
      <c r="Z236" s="7">
        <f t="shared" si="36"/>
        <v>-287947.04489815887</v>
      </c>
    </row>
    <row r="237" spans="1:26" x14ac:dyDescent="0.3">
      <c r="A237" s="6" t="s">
        <v>237</v>
      </c>
      <c r="B237" s="3">
        <v>2189.35</v>
      </c>
      <c r="C237" s="18">
        <v>2164.62</v>
      </c>
      <c r="D237" s="18">
        <v>2083.09</v>
      </c>
      <c r="F237" s="11">
        <f t="shared" si="29"/>
        <v>-24.730000000000018</v>
      </c>
      <c r="G237" s="11">
        <f t="shared" si="30"/>
        <v>-81.529999999999745</v>
      </c>
      <c r="H237" s="11">
        <f t="shared" si="31"/>
        <v>-106.25999999999976</v>
      </c>
      <c r="J237" s="2">
        <f t="shared" si="32"/>
        <v>-1.1295590015301338E-2</v>
      </c>
      <c r="K237" s="2">
        <f t="shared" si="33"/>
        <v>-3.7664809527769183E-2</v>
      </c>
      <c r="L237" s="2">
        <f t="shared" si="34"/>
        <v>-4.8534953296640482E-2</v>
      </c>
      <c r="M237" s="2"/>
      <c r="N237" s="9">
        <v>562023.18000000028</v>
      </c>
      <c r="O237" s="9">
        <v>981757.52000000328</v>
      </c>
      <c r="P237" s="9"/>
      <c r="Q237" s="9">
        <v>0</v>
      </c>
      <c r="R237" s="9">
        <v>490878.76</v>
      </c>
      <c r="T237" s="9">
        <v>5746760.6144822761</v>
      </c>
      <c r="V237" s="9">
        <f t="shared" si="28"/>
        <v>1543780.7000000034</v>
      </c>
      <c r="W237" s="9"/>
      <c r="X237" s="9">
        <f t="shared" si="35"/>
        <v>6237639.3744822759</v>
      </c>
      <c r="Z237" s="7">
        <f t="shared" si="36"/>
        <v>4693858.6744822729</v>
      </c>
    </row>
    <row r="238" spans="1:26" x14ac:dyDescent="0.3">
      <c r="A238" s="6" t="s">
        <v>238</v>
      </c>
      <c r="B238" s="3">
        <v>30.01</v>
      </c>
      <c r="C238" s="18">
        <v>37.82</v>
      </c>
      <c r="D238" s="18">
        <v>34.5</v>
      </c>
      <c r="F238" s="11">
        <f t="shared" si="29"/>
        <v>7.8099999999999987</v>
      </c>
      <c r="G238" s="11">
        <f t="shared" si="30"/>
        <v>-3.3200000000000003</v>
      </c>
      <c r="H238" s="11">
        <f t="shared" si="31"/>
        <v>4.4899999999999984</v>
      </c>
      <c r="J238" s="2">
        <f t="shared" si="32"/>
        <v>0.26024658447184268</v>
      </c>
      <c r="K238" s="2">
        <f t="shared" si="33"/>
        <v>-8.7784241142252806E-2</v>
      </c>
      <c r="L238" s="2">
        <f t="shared" si="34"/>
        <v>0.14961679440186604</v>
      </c>
      <c r="M238" s="2"/>
      <c r="N238" s="9">
        <v>6522.3400000000292</v>
      </c>
      <c r="O238" s="9">
        <v>19081.429999999993</v>
      </c>
      <c r="P238" s="9"/>
      <c r="Q238" s="9">
        <v>2353</v>
      </c>
      <c r="R238" s="9">
        <v>9540.7199999999993</v>
      </c>
      <c r="T238" s="9">
        <v>75000</v>
      </c>
      <c r="V238" s="9">
        <f t="shared" si="28"/>
        <v>25603.770000000022</v>
      </c>
      <c r="W238" s="9"/>
      <c r="X238" s="9">
        <f t="shared" si="35"/>
        <v>86893.72</v>
      </c>
      <c r="Z238" s="7">
        <f t="shared" si="36"/>
        <v>61289.949999999983</v>
      </c>
    </row>
    <row r="239" spans="1:26" x14ac:dyDescent="0.3">
      <c r="A239" s="6" t="s">
        <v>239</v>
      </c>
      <c r="B239" s="3">
        <v>190.69</v>
      </c>
      <c r="C239" s="18">
        <v>170.16</v>
      </c>
      <c r="D239" s="18">
        <v>153.07</v>
      </c>
      <c r="F239" s="11">
        <f t="shared" si="29"/>
        <v>-20.53</v>
      </c>
      <c r="G239" s="11">
        <f t="shared" si="30"/>
        <v>-17.090000000000003</v>
      </c>
      <c r="H239" s="11">
        <f t="shared" si="31"/>
        <v>-37.620000000000005</v>
      </c>
      <c r="J239" s="2">
        <f t="shared" si="32"/>
        <v>-0.10766164979810167</v>
      </c>
      <c r="K239" s="2">
        <f t="shared" si="33"/>
        <v>-0.10043488481429241</v>
      </c>
      <c r="L239" s="2">
        <f t="shared" si="34"/>
        <v>-0.19728354921600511</v>
      </c>
      <c r="M239" s="2"/>
      <c r="N239" s="9">
        <v>146153.4500000003</v>
      </c>
      <c r="O239" s="9">
        <v>322420.81999999983</v>
      </c>
      <c r="P239" s="9"/>
      <c r="Q239" s="9">
        <v>0</v>
      </c>
      <c r="R239" s="9">
        <v>161210.41</v>
      </c>
      <c r="T239" s="9">
        <v>582782.64356378035</v>
      </c>
      <c r="V239" s="9">
        <f t="shared" si="28"/>
        <v>468574.27000000014</v>
      </c>
      <c r="W239" s="9"/>
      <c r="X239" s="9">
        <f t="shared" si="35"/>
        <v>743993.05356378038</v>
      </c>
      <c r="Z239" s="7">
        <f t="shared" si="36"/>
        <v>275418.78356378025</v>
      </c>
    </row>
    <row r="240" spans="1:26" x14ac:dyDescent="0.3">
      <c r="A240" s="6" t="s">
        <v>240</v>
      </c>
      <c r="B240" s="3">
        <v>1723.51</v>
      </c>
      <c r="C240" s="18">
        <v>1726.14</v>
      </c>
      <c r="D240" s="18">
        <v>1755.44</v>
      </c>
      <c r="F240" s="11">
        <f t="shared" si="29"/>
        <v>2.6300000000001091</v>
      </c>
      <c r="G240" s="11">
        <f t="shared" si="30"/>
        <v>29.299999999999955</v>
      </c>
      <c r="H240" s="11">
        <f t="shared" si="31"/>
        <v>31.930000000000064</v>
      </c>
      <c r="J240" s="2">
        <f t="shared" si="32"/>
        <v>1.5259557530853396E-3</v>
      </c>
      <c r="K240" s="2">
        <f t="shared" si="33"/>
        <v>1.6974289455084834E-2</v>
      </c>
      <c r="L240" s="2">
        <f t="shared" si="34"/>
        <v>1.8526147222818645E-2</v>
      </c>
      <c r="M240" s="2"/>
      <c r="N240" s="9">
        <v>32316.550000000745</v>
      </c>
      <c r="O240" s="9">
        <v>0</v>
      </c>
      <c r="P240" s="9"/>
      <c r="Q240" s="9">
        <v>0</v>
      </c>
      <c r="R240" s="9">
        <v>0</v>
      </c>
      <c r="T240" s="9">
        <v>6824567.4721622579</v>
      </c>
      <c r="V240" s="9">
        <f t="shared" si="28"/>
        <v>32316.550000000745</v>
      </c>
      <c r="W240" s="9"/>
      <c r="X240" s="9">
        <f t="shared" si="35"/>
        <v>6824567.4721622579</v>
      </c>
      <c r="Z240" s="7">
        <f t="shared" si="36"/>
        <v>6792250.9221622571</v>
      </c>
    </row>
    <row r="241" spans="1:26" x14ac:dyDescent="0.3">
      <c r="A241" s="6" t="s">
        <v>241</v>
      </c>
      <c r="B241" s="3">
        <v>795.46</v>
      </c>
      <c r="C241" s="18">
        <v>752.48</v>
      </c>
      <c r="D241" s="18">
        <v>776.07</v>
      </c>
      <c r="F241" s="11">
        <f t="shared" si="29"/>
        <v>-42.980000000000018</v>
      </c>
      <c r="G241" s="11">
        <f t="shared" si="30"/>
        <v>23.590000000000032</v>
      </c>
      <c r="H241" s="11">
        <f t="shared" si="31"/>
        <v>-19.389999999999986</v>
      </c>
      <c r="J241" s="2">
        <f t="shared" si="32"/>
        <v>-5.4031629497397704E-2</v>
      </c>
      <c r="K241" s="2">
        <f t="shared" si="33"/>
        <v>3.1349670423134191E-2</v>
      </c>
      <c r="L241" s="2">
        <f t="shared" si="34"/>
        <v>-2.4375832851431856E-2</v>
      </c>
      <c r="M241" s="2"/>
      <c r="N241" s="9">
        <v>354060.97999999969</v>
      </c>
      <c r="O241" s="9">
        <v>207730.82999999821</v>
      </c>
      <c r="P241" s="9"/>
      <c r="Q241" s="9">
        <v>40312</v>
      </c>
      <c r="R241" s="9">
        <v>103865.41</v>
      </c>
      <c r="T241" s="9">
        <v>1119166.351729227</v>
      </c>
      <c r="V241" s="9">
        <f t="shared" si="28"/>
        <v>561791.80999999796</v>
      </c>
      <c r="W241" s="9"/>
      <c r="X241" s="9">
        <f t="shared" si="35"/>
        <v>1263343.7617292269</v>
      </c>
      <c r="Z241" s="7">
        <f t="shared" si="36"/>
        <v>701551.95172922895</v>
      </c>
    </row>
    <row r="242" spans="1:26" x14ac:dyDescent="0.3">
      <c r="A242" s="6" t="s">
        <v>242</v>
      </c>
      <c r="B242" s="3">
        <v>59.17</v>
      </c>
      <c r="C242" s="18">
        <v>51.01</v>
      </c>
      <c r="D242" s="18">
        <v>54.33</v>
      </c>
      <c r="F242" s="11">
        <f t="shared" si="29"/>
        <v>-8.1600000000000037</v>
      </c>
      <c r="G242" s="11">
        <f t="shared" si="30"/>
        <v>3.3200000000000003</v>
      </c>
      <c r="H242" s="11">
        <f t="shared" si="31"/>
        <v>-4.8400000000000034</v>
      </c>
      <c r="J242" s="2">
        <f t="shared" si="32"/>
        <v>-0.13790772350853475</v>
      </c>
      <c r="K242" s="2">
        <f t="shared" si="33"/>
        <v>6.508527739658887E-2</v>
      </c>
      <c r="L242" s="2">
        <f t="shared" si="34"/>
        <v>-8.1798208551631002E-2</v>
      </c>
      <c r="M242" s="2"/>
      <c r="N242" s="9">
        <v>69878.789999999994</v>
      </c>
      <c r="O242" s="9">
        <v>34613.420000000042</v>
      </c>
      <c r="P242" s="9"/>
      <c r="Q242" s="9">
        <v>0</v>
      </c>
      <c r="R242" s="9">
        <v>17306.71</v>
      </c>
      <c r="T242" s="9">
        <v>247699.39911395797</v>
      </c>
      <c r="V242" s="9">
        <f t="shared" si="28"/>
        <v>104492.21000000004</v>
      </c>
      <c r="W242" s="9"/>
      <c r="X242" s="9">
        <f t="shared" si="35"/>
        <v>265006.10911395797</v>
      </c>
      <c r="Z242" s="7">
        <f t="shared" si="36"/>
        <v>160513.89911395794</v>
      </c>
    </row>
    <row r="243" spans="1:26" x14ac:dyDescent="0.3">
      <c r="A243" s="6" t="s">
        <v>243</v>
      </c>
      <c r="B243" s="3">
        <v>54096.04</v>
      </c>
      <c r="C243" s="18">
        <v>52669.53</v>
      </c>
      <c r="D243" s="18">
        <v>50556.78</v>
      </c>
      <c r="F243" s="11">
        <f t="shared" si="29"/>
        <v>-1426.510000000002</v>
      </c>
      <c r="G243" s="11">
        <f t="shared" si="30"/>
        <v>-2112.75</v>
      </c>
      <c r="H243" s="11">
        <f t="shared" si="31"/>
        <v>-3539.260000000002</v>
      </c>
      <c r="J243" s="2">
        <f t="shared" si="32"/>
        <v>-2.6369952403170416E-2</v>
      </c>
      <c r="K243" s="2">
        <f t="shared" si="33"/>
        <v>-4.0113325484392948E-2</v>
      </c>
      <c r="L243" s="2">
        <f t="shared" si="34"/>
        <v>-6.5425491403807046E-2</v>
      </c>
      <c r="M243" s="2"/>
      <c r="N243" s="9">
        <v>18655797.690000035</v>
      </c>
      <c r="O243" s="9">
        <v>37152313.130000114</v>
      </c>
      <c r="P243" s="9"/>
      <c r="Q243" s="9">
        <v>0</v>
      </c>
      <c r="R243" s="9">
        <v>18130077.77</v>
      </c>
      <c r="T243" s="9">
        <v>145154889.85531858</v>
      </c>
      <c r="V243" s="9">
        <f t="shared" si="28"/>
        <v>55808110.820000149</v>
      </c>
      <c r="W243" s="9"/>
      <c r="X243" s="9">
        <f t="shared" si="35"/>
        <v>163284967.62531859</v>
      </c>
      <c r="Z243" s="7">
        <f t="shared" si="36"/>
        <v>107476856.80531844</v>
      </c>
    </row>
    <row r="244" spans="1:26" x14ac:dyDescent="0.3">
      <c r="A244" s="6" t="s">
        <v>244</v>
      </c>
      <c r="B244" s="3">
        <v>4468.4799999999996</v>
      </c>
      <c r="C244" s="18">
        <v>4161.3100000000004</v>
      </c>
      <c r="D244" s="18">
        <v>4297.45</v>
      </c>
      <c r="F244" s="11">
        <f t="shared" si="29"/>
        <v>-307.16999999999916</v>
      </c>
      <c r="G244" s="11">
        <f t="shared" si="30"/>
        <v>136.13999999999942</v>
      </c>
      <c r="H244" s="11">
        <f t="shared" si="31"/>
        <v>-171.02999999999975</v>
      </c>
      <c r="J244" s="2">
        <f t="shared" si="32"/>
        <v>-6.8741495989687595E-2</v>
      </c>
      <c r="K244" s="2">
        <f t="shared" si="33"/>
        <v>3.2715659251533635E-2</v>
      </c>
      <c r="L244" s="2">
        <f t="shared" si="34"/>
        <v>-3.8274760097393279E-2</v>
      </c>
      <c r="M244" s="2"/>
      <c r="N244" s="9">
        <v>3121325.9800000014</v>
      </c>
      <c r="O244" s="9">
        <v>2921773.5399999991</v>
      </c>
      <c r="P244" s="9"/>
      <c r="Q244" s="9">
        <v>1240599</v>
      </c>
      <c r="R244" s="9">
        <v>1460886.77</v>
      </c>
      <c r="T244" s="9">
        <v>7875288.0359650711</v>
      </c>
      <c r="V244" s="9">
        <f t="shared" si="28"/>
        <v>6043099.5200000005</v>
      </c>
      <c r="W244" s="9"/>
      <c r="X244" s="9">
        <f t="shared" si="35"/>
        <v>10576773.805965072</v>
      </c>
      <c r="Z244" s="7">
        <f t="shared" si="36"/>
        <v>4533674.2859650711</v>
      </c>
    </row>
    <row r="245" spans="1:26" x14ac:dyDescent="0.3">
      <c r="A245" s="6" t="s">
        <v>245</v>
      </c>
      <c r="B245" s="3">
        <v>3694.47</v>
      </c>
      <c r="C245" s="18">
        <v>3600.61</v>
      </c>
      <c r="D245" s="18">
        <v>3619.08</v>
      </c>
      <c r="F245" s="11">
        <f t="shared" si="29"/>
        <v>-93.859999999999673</v>
      </c>
      <c r="G245" s="11">
        <f t="shared" si="30"/>
        <v>18.4699999999998</v>
      </c>
      <c r="H245" s="11">
        <f t="shared" si="31"/>
        <v>-75.389999999999873</v>
      </c>
      <c r="J245" s="2">
        <f t="shared" si="32"/>
        <v>-2.5405538548154305E-2</v>
      </c>
      <c r="K245" s="2">
        <f t="shared" si="33"/>
        <v>5.1296863587002584E-3</v>
      </c>
      <c r="L245" s="2">
        <f t="shared" si="34"/>
        <v>-2.0406174633979979E-2</v>
      </c>
      <c r="M245" s="2"/>
      <c r="N245" s="9">
        <v>1462915.679999999</v>
      </c>
      <c r="O245" s="9">
        <v>775063.63999998569</v>
      </c>
      <c r="P245" s="9"/>
      <c r="Q245" s="9">
        <v>0</v>
      </c>
      <c r="R245" s="9">
        <v>387531.82</v>
      </c>
      <c r="T245" s="9">
        <v>8695601.0793471802</v>
      </c>
      <c r="V245" s="9">
        <f t="shared" si="28"/>
        <v>2237979.3199999845</v>
      </c>
      <c r="W245" s="9"/>
      <c r="X245" s="9">
        <f t="shared" si="35"/>
        <v>9083132.8993471805</v>
      </c>
      <c r="Z245" s="7">
        <f t="shared" si="36"/>
        <v>6845153.579347196</v>
      </c>
    </row>
    <row r="246" spans="1:26" x14ac:dyDescent="0.3">
      <c r="A246" s="6" t="s">
        <v>246</v>
      </c>
      <c r="B246" s="3">
        <v>269.02999999999997</v>
      </c>
      <c r="C246" s="18">
        <v>229.3</v>
      </c>
      <c r="D246" s="18">
        <v>235.19</v>
      </c>
      <c r="F246" s="11">
        <f t="shared" si="29"/>
        <v>-39.729999999999961</v>
      </c>
      <c r="G246" s="11">
        <f t="shared" si="30"/>
        <v>5.8899999999999864</v>
      </c>
      <c r="H246" s="11">
        <f t="shared" si="31"/>
        <v>-33.839999999999975</v>
      </c>
      <c r="J246" s="2">
        <f t="shared" si="32"/>
        <v>-0.14767869754302476</v>
      </c>
      <c r="K246" s="2">
        <f t="shared" si="33"/>
        <v>2.5686873092019225E-2</v>
      </c>
      <c r="L246" s="2">
        <f t="shared" si="34"/>
        <v>-0.12578522841318807</v>
      </c>
      <c r="M246" s="2"/>
      <c r="N246" s="9">
        <v>331536.52999999997</v>
      </c>
      <c r="O246" s="9">
        <v>216958.7799999998</v>
      </c>
      <c r="P246" s="9"/>
      <c r="Q246" s="9">
        <v>0</v>
      </c>
      <c r="R246" s="9">
        <v>108479.39</v>
      </c>
      <c r="T246" s="9">
        <v>1435740.913901994</v>
      </c>
      <c r="V246" s="9">
        <f t="shared" si="28"/>
        <v>548495.30999999982</v>
      </c>
      <c r="W246" s="9"/>
      <c r="X246" s="9">
        <f t="shared" si="35"/>
        <v>1544220.3039019939</v>
      </c>
      <c r="Z246" s="7">
        <f t="shared" si="36"/>
        <v>995724.99390199408</v>
      </c>
    </row>
    <row r="247" spans="1:26" x14ac:dyDescent="0.3">
      <c r="A247" s="6" t="s">
        <v>247</v>
      </c>
      <c r="B247" s="3">
        <v>2721.01</v>
      </c>
      <c r="C247" s="18">
        <v>2530.56</v>
      </c>
      <c r="D247" s="18">
        <v>2541.87</v>
      </c>
      <c r="F247" s="11">
        <f t="shared" si="29"/>
        <v>-190.45000000000027</v>
      </c>
      <c r="G247" s="11">
        <f t="shared" si="30"/>
        <v>11.309999999999945</v>
      </c>
      <c r="H247" s="11">
        <f t="shared" si="31"/>
        <v>-179.14000000000033</v>
      </c>
      <c r="J247" s="2">
        <f t="shared" si="32"/>
        <v>-6.9992392530714764E-2</v>
      </c>
      <c r="K247" s="2">
        <f t="shared" si="33"/>
        <v>4.469366464339819E-3</v>
      </c>
      <c r="L247" s="2">
        <f t="shared" si="34"/>
        <v>-6.5835847718310636E-2</v>
      </c>
      <c r="M247" s="2"/>
      <c r="N247" s="9">
        <v>2131475.69</v>
      </c>
      <c r="O247" s="9">
        <v>2215227.0700000003</v>
      </c>
      <c r="P247" s="9"/>
      <c r="Q247" s="9">
        <v>0</v>
      </c>
      <c r="R247" s="9">
        <v>1107613.54</v>
      </c>
      <c r="T247" s="9">
        <v>9474813.9644225314</v>
      </c>
      <c r="V247" s="9">
        <f t="shared" si="28"/>
        <v>4346702.76</v>
      </c>
      <c r="W247" s="9"/>
      <c r="X247" s="9">
        <f t="shared" si="35"/>
        <v>10582427.504422531</v>
      </c>
      <c r="Z247" s="7">
        <f t="shared" si="36"/>
        <v>6235724.7444225308</v>
      </c>
    </row>
    <row r="248" spans="1:26" x14ac:dyDescent="0.3">
      <c r="A248" s="6" t="s">
        <v>248</v>
      </c>
      <c r="B248" s="3">
        <v>5</v>
      </c>
      <c r="C248" s="18">
        <v>8</v>
      </c>
      <c r="D248" s="18">
        <v>9.5</v>
      </c>
      <c r="F248" s="11">
        <f t="shared" si="29"/>
        <v>3</v>
      </c>
      <c r="G248" s="11">
        <f t="shared" si="30"/>
        <v>1.5</v>
      </c>
      <c r="H248" s="11">
        <f t="shared" si="31"/>
        <v>4.5</v>
      </c>
      <c r="J248" s="2">
        <f t="shared" si="32"/>
        <v>0.60000000000000009</v>
      </c>
      <c r="K248" s="2">
        <f t="shared" si="33"/>
        <v>0.1875</v>
      </c>
      <c r="L248" s="2">
        <f t="shared" si="34"/>
        <v>0.89999999999999991</v>
      </c>
      <c r="M248" s="2"/>
      <c r="N248" s="9"/>
      <c r="O248" s="9">
        <v>0</v>
      </c>
      <c r="P248" s="9"/>
      <c r="Q248" s="9"/>
      <c r="R248" s="9">
        <v>0</v>
      </c>
      <c r="T248" s="9">
        <v>75000</v>
      </c>
      <c r="V248" s="9">
        <f t="shared" si="28"/>
        <v>0</v>
      </c>
      <c r="W248" s="9"/>
      <c r="X248" s="9">
        <f t="shared" si="35"/>
        <v>75000</v>
      </c>
      <c r="Z248" s="7">
        <f t="shared" si="36"/>
        <v>75000</v>
      </c>
    </row>
    <row r="249" spans="1:26" x14ac:dyDescent="0.3">
      <c r="A249" s="6" t="s">
        <v>249</v>
      </c>
      <c r="B249" s="3">
        <v>4550.88</v>
      </c>
      <c r="C249" s="18">
        <v>4290.24</v>
      </c>
      <c r="D249" s="18">
        <v>4269.57</v>
      </c>
      <c r="F249" s="11">
        <f t="shared" si="29"/>
        <v>-260.64000000000033</v>
      </c>
      <c r="G249" s="11">
        <f t="shared" si="30"/>
        <v>-20.670000000000073</v>
      </c>
      <c r="H249" s="11">
        <f t="shared" si="31"/>
        <v>-281.3100000000004</v>
      </c>
      <c r="J249" s="2">
        <f t="shared" si="32"/>
        <v>-5.7272439616074311E-2</v>
      </c>
      <c r="K249" s="2">
        <f t="shared" si="33"/>
        <v>-4.817912284627468E-3</v>
      </c>
      <c r="L249" s="2">
        <f t="shared" si="34"/>
        <v>-6.1814418310304875E-2</v>
      </c>
      <c r="M249" s="2"/>
      <c r="N249" s="9">
        <v>2642661.16</v>
      </c>
      <c r="O249" s="9">
        <v>1937287.9699999839</v>
      </c>
      <c r="P249" s="9"/>
      <c r="Q249" s="9">
        <v>0</v>
      </c>
      <c r="R249" s="9">
        <v>968643.98</v>
      </c>
      <c r="T249" s="9">
        <v>14304981.223711506</v>
      </c>
      <c r="V249" s="9">
        <f t="shared" si="28"/>
        <v>4579949.1299999841</v>
      </c>
      <c r="W249" s="9"/>
      <c r="X249" s="9">
        <f t="shared" si="35"/>
        <v>15273625.203711506</v>
      </c>
      <c r="Z249" s="7">
        <f t="shared" si="36"/>
        <v>10693676.073711522</v>
      </c>
    </row>
    <row r="250" spans="1:26" x14ac:dyDescent="0.3">
      <c r="A250" s="6" t="s">
        <v>250</v>
      </c>
      <c r="B250" s="3">
        <v>9644.43</v>
      </c>
      <c r="C250" s="18">
        <v>9332.6200000000008</v>
      </c>
      <c r="D250" s="18">
        <v>9093.02</v>
      </c>
      <c r="F250" s="11">
        <f t="shared" si="29"/>
        <v>-311.80999999999949</v>
      </c>
      <c r="G250" s="11">
        <f t="shared" si="30"/>
        <v>-239.60000000000036</v>
      </c>
      <c r="H250" s="11">
        <f t="shared" si="31"/>
        <v>-551.40999999999985</v>
      </c>
      <c r="J250" s="2">
        <f t="shared" si="32"/>
        <v>-3.2330578375290187E-2</v>
      </c>
      <c r="K250" s="2">
        <f t="shared" si="33"/>
        <v>-2.5673390752007474E-2</v>
      </c>
      <c r="L250" s="2">
        <f t="shared" si="34"/>
        <v>-5.7173933555430434E-2</v>
      </c>
      <c r="M250" s="2"/>
      <c r="N250" s="9">
        <v>3210130.7900000028</v>
      </c>
      <c r="O250" s="9">
        <v>5516246.0399999768</v>
      </c>
      <c r="P250" s="9"/>
      <c r="Q250" s="9">
        <v>755791</v>
      </c>
      <c r="R250" s="9">
        <v>2758123.02</v>
      </c>
      <c r="T250" s="9">
        <v>11165689.944256926</v>
      </c>
      <c r="V250" s="9">
        <f t="shared" si="28"/>
        <v>8726376.8299999796</v>
      </c>
      <c r="W250" s="9"/>
      <c r="X250" s="9">
        <f t="shared" si="35"/>
        <v>14679603.964256926</v>
      </c>
      <c r="Z250" s="7">
        <f t="shared" si="36"/>
        <v>5953227.1342569459</v>
      </c>
    </row>
    <row r="251" spans="1:26" x14ac:dyDescent="0.3">
      <c r="A251" s="6" t="s">
        <v>251</v>
      </c>
      <c r="B251" s="3">
        <v>70.16</v>
      </c>
      <c r="C251" s="18">
        <v>60.17</v>
      </c>
      <c r="D251" s="18">
        <v>64.33</v>
      </c>
      <c r="F251" s="11">
        <f t="shared" si="29"/>
        <v>-9.9899999999999949</v>
      </c>
      <c r="G251" s="11">
        <f t="shared" si="30"/>
        <v>4.1599999999999966</v>
      </c>
      <c r="H251" s="11">
        <f t="shared" si="31"/>
        <v>-5.8299999999999983</v>
      </c>
      <c r="J251" s="2">
        <f t="shared" si="32"/>
        <v>-0.14238882554161914</v>
      </c>
      <c r="K251" s="2">
        <f t="shared" si="33"/>
        <v>6.9137443908924734E-2</v>
      </c>
      <c r="L251" s="2">
        <f t="shared" si="34"/>
        <v>-8.3095781071835795E-2</v>
      </c>
      <c r="M251" s="2"/>
      <c r="N251" s="9">
        <v>82785.69</v>
      </c>
      <c r="O251" s="9">
        <v>0</v>
      </c>
      <c r="P251" s="9"/>
      <c r="Q251" s="9">
        <v>78093</v>
      </c>
      <c r="R251" s="9">
        <v>0</v>
      </c>
      <c r="T251" s="9">
        <v>74999.596966637881</v>
      </c>
      <c r="V251" s="9">
        <f t="shared" si="28"/>
        <v>82785.69</v>
      </c>
      <c r="W251" s="9"/>
      <c r="X251" s="9">
        <f t="shared" si="35"/>
        <v>153092.59696663788</v>
      </c>
      <c r="Z251" s="7">
        <f t="shared" si="36"/>
        <v>70306.906966637878</v>
      </c>
    </row>
    <row r="252" spans="1:26" x14ac:dyDescent="0.3">
      <c r="A252" s="6" t="s">
        <v>252</v>
      </c>
      <c r="B252" s="3">
        <v>51.42</v>
      </c>
      <c r="C252" s="18">
        <v>45.75</v>
      </c>
      <c r="D252" s="18">
        <v>35.44</v>
      </c>
      <c r="F252" s="11">
        <f t="shared" si="29"/>
        <v>-5.6700000000000017</v>
      </c>
      <c r="G252" s="11">
        <f t="shared" si="30"/>
        <v>-10.310000000000002</v>
      </c>
      <c r="H252" s="11">
        <f t="shared" si="31"/>
        <v>-15.980000000000004</v>
      </c>
      <c r="J252" s="2">
        <f t="shared" si="32"/>
        <v>-0.11026837806301049</v>
      </c>
      <c r="K252" s="2">
        <f t="shared" si="33"/>
        <v>-0.22535519125683068</v>
      </c>
      <c r="L252" s="2">
        <f t="shared" si="34"/>
        <v>-0.31077401789187098</v>
      </c>
      <c r="M252" s="2"/>
      <c r="N252" s="9">
        <v>20878.619999999628</v>
      </c>
      <c r="O252" s="9">
        <v>77926.239999999758</v>
      </c>
      <c r="P252" s="9"/>
      <c r="Q252" s="9">
        <v>0</v>
      </c>
      <c r="R252" s="9">
        <v>38963.120000000003</v>
      </c>
      <c r="T252" s="9">
        <v>75000</v>
      </c>
      <c r="V252" s="9">
        <f t="shared" si="28"/>
        <v>98804.859999999389</v>
      </c>
      <c r="W252" s="9"/>
      <c r="X252" s="9">
        <f t="shared" si="35"/>
        <v>113963.12</v>
      </c>
      <c r="Z252" s="7">
        <f t="shared" si="36"/>
        <v>15158.260000000606</v>
      </c>
    </row>
    <row r="253" spans="1:26" x14ac:dyDescent="0.3">
      <c r="A253" s="6" t="s">
        <v>253</v>
      </c>
      <c r="B253" s="3">
        <v>9768.2999999999993</v>
      </c>
      <c r="C253" s="18">
        <v>9199.11</v>
      </c>
      <c r="D253" s="18">
        <v>9248.99</v>
      </c>
      <c r="F253" s="11">
        <f t="shared" si="29"/>
        <v>-569.18999999999869</v>
      </c>
      <c r="G253" s="11">
        <f t="shared" si="30"/>
        <v>49.8799999999992</v>
      </c>
      <c r="H253" s="11">
        <f t="shared" si="31"/>
        <v>-519.30999999999949</v>
      </c>
      <c r="J253" s="2">
        <f t="shared" si="32"/>
        <v>-5.8269094929516818E-2</v>
      </c>
      <c r="K253" s="2">
        <f t="shared" si="33"/>
        <v>5.4222636755076881E-3</v>
      </c>
      <c r="L253" s="2">
        <f t="shared" si="34"/>
        <v>-5.3162781650850199E-2</v>
      </c>
      <c r="M253" s="2"/>
      <c r="N253" s="9">
        <v>6216613.7300000051</v>
      </c>
      <c r="O253" s="9">
        <v>4770057.6799999774</v>
      </c>
      <c r="P253" s="9"/>
      <c r="Q253" s="9">
        <v>5191855</v>
      </c>
      <c r="R253" s="9">
        <v>2385028.84</v>
      </c>
      <c r="T253" s="9">
        <v>3593916.3470020052</v>
      </c>
      <c r="V253" s="9">
        <f t="shared" si="28"/>
        <v>10986671.409999982</v>
      </c>
      <c r="W253" s="9"/>
      <c r="X253" s="9">
        <f t="shared" si="35"/>
        <v>11170800.187002005</v>
      </c>
      <c r="Z253" s="7">
        <f t="shared" si="36"/>
        <v>184128.77700202353</v>
      </c>
    </row>
    <row r="254" spans="1:26" x14ac:dyDescent="0.3">
      <c r="A254" s="6" t="s">
        <v>254</v>
      </c>
      <c r="B254" s="3">
        <v>7181.83</v>
      </c>
      <c r="C254" s="18">
        <v>6867.95</v>
      </c>
      <c r="D254" s="18">
        <v>7088.47</v>
      </c>
      <c r="F254" s="11">
        <f t="shared" si="29"/>
        <v>-313.88000000000011</v>
      </c>
      <c r="G254" s="11">
        <f t="shared" si="30"/>
        <v>220.52000000000044</v>
      </c>
      <c r="H254" s="11">
        <f t="shared" si="31"/>
        <v>-93.359999999999673</v>
      </c>
      <c r="J254" s="2">
        <f t="shared" si="32"/>
        <v>-4.3704738207392846E-2</v>
      </c>
      <c r="K254" s="2">
        <f t="shared" si="33"/>
        <v>3.2108562234728133E-2</v>
      </c>
      <c r="L254" s="2">
        <f t="shared" si="34"/>
        <v>-1.2999472279349389E-2</v>
      </c>
      <c r="M254" s="2"/>
      <c r="N254" s="9">
        <v>3690586.8499999978</v>
      </c>
      <c r="O254" s="9">
        <v>1970433.0900000036</v>
      </c>
      <c r="P254" s="9"/>
      <c r="Q254" s="9">
        <v>2187352</v>
      </c>
      <c r="R254" s="9">
        <v>985216.55</v>
      </c>
      <c r="T254" s="9">
        <v>5773966.1481277132</v>
      </c>
      <c r="V254" s="9">
        <f t="shared" si="28"/>
        <v>5661019.9400000013</v>
      </c>
      <c r="W254" s="9"/>
      <c r="X254" s="9">
        <f t="shared" si="35"/>
        <v>8946534.6981277131</v>
      </c>
      <c r="Z254" s="7">
        <f t="shared" si="36"/>
        <v>3285514.7581277117</v>
      </c>
    </row>
    <row r="255" spans="1:26" x14ac:dyDescent="0.3">
      <c r="A255" s="6" t="s">
        <v>255</v>
      </c>
      <c r="B255" s="3">
        <v>542.33000000000004</v>
      </c>
      <c r="C255" s="18">
        <v>534.89</v>
      </c>
      <c r="D255" s="18">
        <v>554.35</v>
      </c>
      <c r="F255" s="11">
        <f t="shared" si="29"/>
        <v>-7.4400000000000546</v>
      </c>
      <c r="G255" s="11">
        <f t="shared" si="30"/>
        <v>19.460000000000036</v>
      </c>
      <c r="H255" s="11">
        <f t="shared" si="31"/>
        <v>12.019999999999982</v>
      </c>
      <c r="J255" s="2">
        <f t="shared" si="32"/>
        <v>-1.3718584625597052E-2</v>
      </c>
      <c r="K255" s="2">
        <f t="shared" si="33"/>
        <v>3.6381312045467462E-2</v>
      </c>
      <c r="L255" s="2">
        <f t="shared" si="34"/>
        <v>2.2163627311784229E-2</v>
      </c>
      <c r="M255" s="2"/>
      <c r="N255" s="9">
        <v>280353.83999999962</v>
      </c>
      <c r="O255" s="9">
        <v>0</v>
      </c>
      <c r="P255" s="9"/>
      <c r="Q255" s="9">
        <v>0</v>
      </c>
      <c r="R255" s="9">
        <v>0</v>
      </c>
      <c r="T255" s="9">
        <v>2051558.5374613944</v>
      </c>
      <c r="V255" s="9">
        <f t="shared" si="28"/>
        <v>280353.83999999962</v>
      </c>
      <c r="W255" s="9"/>
      <c r="X255" s="9">
        <f t="shared" si="35"/>
        <v>2051558.5374613944</v>
      </c>
      <c r="Z255" s="7">
        <f t="shared" si="36"/>
        <v>1771204.6974613948</v>
      </c>
    </row>
    <row r="256" spans="1:26" x14ac:dyDescent="0.3">
      <c r="A256" s="6" t="s">
        <v>256</v>
      </c>
      <c r="B256" s="3">
        <v>544.95000000000005</v>
      </c>
      <c r="C256" s="18">
        <v>579.45000000000005</v>
      </c>
      <c r="D256" s="18">
        <v>550.89</v>
      </c>
      <c r="F256" s="11">
        <f t="shared" si="29"/>
        <v>34.5</v>
      </c>
      <c r="G256" s="11">
        <f t="shared" si="30"/>
        <v>-28.560000000000059</v>
      </c>
      <c r="H256" s="11">
        <f t="shared" si="31"/>
        <v>5.9399999999999409</v>
      </c>
      <c r="J256" s="2">
        <f t="shared" si="32"/>
        <v>6.330856041838695E-2</v>
      </c>
      <c r="K256" s="2">
        <f t="shared" si="33"/>
        <v>-4.928811804297184E-2</v>
      </c>
      <c r="L256" s="2">
        <f t="shared" si="34"/>
        <v>1.0900082576382975E-2</v>
      </c>
      <c r="M256" s="2"/>
      <c r="N256" s="9">
        <v>36854.200000000012</v>
      </c>
      <c r="O256" s="9">
        <v>0</v>
      </c>
      <c r="P256" s="9"/>
      <c r="Q256" s="9">
        <v>0</v>
      </c>
      <c r="R256" s="9">
        <v>0</v>
      </c>
      <c r="T256" s="9">
        <v>2684759.4548552041</v>
      </c>
      <c r="V256" s="9">
        <f t="shared" si="28"/>
        <v>36854.200000000012</v>
      </c>
      <c r="W256" s="9"/>
      <c r="X256" s="9">
        <f t="shared" si="35"/>
        <v>2684759.4548552041</v>
      </c>
      <c r="Z256" s="7">
        <f t="shared" si="36"/>
        <v>2647905.2548552039</v>
      </c>
    </row>
    <row r="257" spans="1:26" x14ac:dyDescent="0.3">
      <c r="A257" s="6" t="s">
        <v>257</v>
      </c>
      <c r="B257" s="3">
        <v>9833.92</v>
      </c>
      <c r="C257" s="18">
        <v>9944.17</v>
      </c>
      <c r="D257" s="18">
        <v>9635.1</v>
      </c>
      <c r="F257" s="11">
        <f t="shared" si="29"/>
        <v>110.25</v>
      </c>
      <c r="G257" s="11">
        <f t="shared" si="30"/>
        <v>-309.06999999999971</v>
      </c>
      <c r="H257" s="11">
        <f t="shared" si="31"/>
        <v>-198.81999999999971</v>
      </c>
      <c r="J257" s="2">
        <f t="shared" si="32"/>
        <v>1.12111955354528E-2</v>
      </c>
      <c r="K257" s="2">
        <f t="shared" si="33"/>
        <v>-3.1080522557438095E-2</v>
      </c>
      <c r="L257" s="2">
        <f t="shared" si="34"/>
        <v>-2.0217776837720858E-2</v>
      </c>
      <c r="M257" s="2"/>
      <c r="N257" s="9">
        <v>1694380.5899999901</v>
      </c>
      <c r="O257" s="9">
        <v>3953636.2199999839</v>
      </c>
      <c r="P257" s="9"/>
      <c r="Q257" s="9">
        <v>0</v>
      </c>
      <c r="R257" s="9">
        <v>1976818.11</v>
      </c>
      <c r="T257" s="9">
        <v>20567064.992623895</v>
      </c>
      <c r="V257" s="9">
        <f t="shared" si="28"/>
        <v>5648016.8099999744</v>
      </c>
      <c r="W257" s="9"/>
      <c r="X257" s="9">
        <f t="shared" si="35"/>
        <v>22543883.102623895</v>
      </c>
      <c r="Z257" s="7">
        <f t="shared" si="36"/>
        <v>16895866.292623922</v>
      </c>
    </row>
    <row r="258" spans="1:26" x14ac:dyDescent="0.3">
      <c r="A258" s="6" t="s">
        <v>258</v>
      </c>
      <c r="B258" s="3">
        <v>1290.8800000000001</v>
      </c>
      <c r="C258" s="18">
        <v>1207.3800000000001</v>
      </c>
      <c r="D258" s="18">
        <v>1187.76</v>
      </c>
      <c r="F258" s="11">
        <f t="shared" si="29"/>
        <v>-83.5</v>
      </c>
      <c r="G258" s="11">
        <f t="shared" si="30"/>
        <v>-19.620000000000118</v>
      </c>
      <c r="H258" s="11">
        <f t="shared" si="31"/>
        <v>-103.12000000000012</v>
      </c>
      <c r="J258" s="2">
        <f t="shared" si="32"/>
        <v>-6.4684556271690674E-2</v>
      </c>
      <c r="K258" s="2">
        <f t="shared" si="33"/>
        <v>-1.6250062117974529E-2</v>
      </c>
      <c r="L258" s="2">
        <f t="shared" si="34"/>
        <v>-7.9883490332176565E-2</v>
      </c>
      <c r="M258" s="2"/>
      <c r="N258" s="9">
        <v>1011675.250000002</v>
      </c>
      <c r="O258" s="9">
        <v>1328643.620000001</v>
      </c>
      <c r="P258" s="9"/>
      <c r="Q258" s="9">
        <v>424226</v>
      </c>
      <c r="R258" s="9">
        <v>664321.81000000006</v>
      </c>
      <c r="T258" s="9">
        <v>2060306.8406363816</v>
      </c>
      <c r="V258" s="9">
        <f t="shared" si="28"/>
        <v>2340318.8700000029</v>
      </c>
      <c r="W258" s="9"/>
      <c r="X258" s="9">
        <f t="shared" si="35"/>
        <v>3148854.6506363815</v>
      </c>
      <c r="Z258" s="7">
        <f t="shared" si="36"/>
        <v>808535.78063637856</v>
      </c>
    </row>
    <row r="259" spans="1:26" x14ac:dyDescent="0.3">
      <c r="A259" s="6" t="s">
        <v>259</v>
      </c>
      <c r="B259" s="3">
        <v>201.34</v>
      </c>
      <c r="C259" s="18">
        <v>204.17</v>
      </c>
      <c r="D259" s="18">
        <v>199.5</v>
      </c>
      <c r="F259" s="11">
        <f t="shared" si="29"/>
        <v>2.8299999999999841</v>
      </c>
      <c r="G259" s="11">
        <f t="shared" si="30"/>
        <v>-4.6699999999999875</v>
      </c>
      <c r="H259" s="11">
        <f t="shared" si="31"/>
        <v>-1.8400000000000034</v>
      </c>
      <c r="J259" s="2">
        <f t="shared" si="32"/>
        <v>1.4055825966027502E-2</v>
      </c>
      <c r="K259" s="2">
        <f t="shared" si="33"/>
        <v>-2.2873095949453859E-2</v>
      </c>
      <c r="L259" s="2">
        <f t="shared" si="34"/>
        <v>-9.1387702393960213E-3</v>
      </c>
      <c r="M259" s="2"/>
      <c r="N259" s="9">
        <v>7485.7399999999907</v>
      </c>
      <c r="O259" s="9">
        <v>0</v>
      </c>
      <c r="P259" s="9"/>
      <c r="Q259" s="9">
        <v>0</v>
      </c>
      <c r="R259" s="9">
        <v>0</v>
      </c>
      <c r="T259" s="9">
        <v>975188.40037419414</v>
      </c>
      <c r="V259" s="9">
        <f t="shared" si="28"/>
        <v>7485.7399999999907</v>
      </c>
      <c r="W259" s="9"/>
      <c r="X259" s="9">
        <f t="shared" si="35"/>
        <v>975188.40037419414</v>
      </c>
      <c r="Z259" s="7">
        <f t="shared" si="36"/>
        <v>967702.66037419415</v>
      </c>
    </row>
    <row r="260" spans="1:26" x14ac:dyDescent="0.3">
      <c r="A260" s="6" t="s">
        <v>260</v>
      </c>
      <c r="B260" s="3">
        <v>462.49</v>
      </c>
      <c r="C260" s="18">
        <v>600.99</v>
      </c>
      <c r="D260" s="18">
        <v>677.65</v>
      </c>
      <c r="F260" s="11">
        <f t="shared" si="29"/>
        <v>138.5</v>
      </c>
      <c r="G260" s="11">
        <f t="shared" si="30"/>
        <v>76.659999999999968</v>
      </c>
      <c r="H260" s="11">
        <f t="shared" si="31"/>
        <v>215.15999999999997</v>
      </c>
      <c r="J260" s="2">
        <f t="shared" si="32"/>
        <v>0.29946593439858149</v>
      </c>
      <c r="K260" s="2">
        <f t="shared" si="33"/>
        <v>0.12755619893841819</v>
      </c>
      <c r="L260" s="2">
        <f t="shared" si="34"/>
        <v>0.46522086964042453</v>
      </c>
      <c r="M260" s="2"/>
      <c r="N260" s="9">
        <v>0</v>
      </c>
      <c r="O260" s="9">
        <v>0</v>
      </c>
      <c r="P260" s="9"/>
      <c r="Q260" s="9">
        <v>0</v>
      </c>
      <c r="R260" s="9">
        <v>0</v>
      </c>
      <c r="T260" s="9">
        <v>1872167</v>
      </c>
      <c r="V260" s="9">
        <f t="shared" si="28"/>
        <v>0</v>
      </c>
      <c r="W260" s="9"/>
      <c r="X260" s="9">
        <f t="shared" si="35"/>
        <v>1872167</v>
      </c>
      <c r="Z260" s="7">
        <f t="shared" si="36"/>
        <v>1872167</v>
      </c>
    </row>
    <row r="261" spans="1:26" x14ac:dyDescent="0.3">
      <c r="A261" s="6" t="s">
        <v>261</v>
      </c>
      <c r="B261" s="3">
        <v>30074.89</v>
      </c>
      <c r="C261" s="18">
        <v>28390.6</v>
      </c>
      <c r="D261" s="18">
        <v>28362.49</v>
      </c>
      <c r="F261" s="11">
        <f t="shared" si="29"/>
        <v>-1684.2900000000009</v>
      </c>
      <c r="G261" s="11">
        <f t="shared" si="30"/>
        <v>-28.109999999996944</v>
      </c>
      <c r="H261" s="11">
        <f t="shared" si="31"/>
        <v>-1712.3999999999978</v>
      </c>
      <c r="J261" s="2">
        <f t="shared" si="32"/>
        <v>-5.6003197351677803E-2</v>
      </c>
      <c r="K261" s="2">
        <f t="shared" si="33"/>
        <v>-9.9011644699287249E-4</v>
      </c>
      <c r="L261" s="2">
        <f t="shared" si="34"/>
        <v>-5.6937864111888614E-2</v>
      </c>
      <c r="M261" s="2"/>
      <c r="N261" s="9">
        <v>18528101.070000015</v>
      </c>
      <c r="O261" s="9">
        <v>19567185.050000012</v>
      </c>
      <c r="P261" s="9"/>
      <c r="Q261" s="9">
        <v>0</v>
      </c>
      <c r="R261" s="9">
        <v>9783592.5299999993</v>
      </c>
      <c r="T261" s="9">
        <v>124160280.9753577</v>
      </c>
      <c r="V261" s="9">
        <f t="shared" si="28"/>
        <v>38095286.120000027</v>
      </c>
      <c r="W261" s="9"/>
      <c r="X261" s="9">
        <f t="shared" si="35"/>
        <v>133943873.5053577</v>
      </c>
      <c r="Z261" s="7">
        <f t="shared" si="36"/>
        <v>95848587.385357678</v>
      </c>
    </row>
    <row r="262" spans="1:26" x14ac:dyDescent="0.3">
      <c r="A262" s="6" t="s">
        <v>262</v>
      </c>
      <c r="B262" s="3">
        <v>71.31</v>
      </c>
      <c r="C262" s="18">
        <v>74.34</v>
      </c>
      <c r="D262" s="18">
        <v>71.5</v>
      </c>
      <c r="F262" s="11">
        <f t="shared" si="29"/>
        <v>3.0300000000000011</v>
      </c>
      <c r="G262" s="11">
        <f t="shared" si="30"/>
        <v>-2.8400000000000034</v>
      </c>
      <c r="H262" s="11">
        <f t="shared" si="31"/>
        <v>0.18999999999999773</v>
      </c>
      <c r="J262" s="2">
        <f t="shared" si="32"/>
        <v>4.2490534286916404E-2</v>
      </c>
      <c r="K262" s="2">
        <f t="shared" si="33"/>
        <v>-3.8202851762173862E-2</v>
      </c>
      <c r="L262" s="2">
        <f t="shared" si="34"/>
        <v>2.6644229420837995E-3</v>
      </c>
      <c r="M262" s="2"/>
      <c r="N262" s="9">
        <v>43.850000000000364</v>
      </c>
      <c r="O262" s="9">
        <v>13296.320000000065</v>
      </c>
      <c r="P262" s="9"/>
      <c r="Q262" s="9">
        <v>0</v>
      </c>
      <c r="R262" s="9">
        <v>6648.16</v>
      </c>
      <c r="T262" s="9">
        <v>278458.83918258053</v>
      </c>
      <c r="V262" s="9">
        <f t="shared" si="28"/>
        <v>13340.170000000066</v>
      </c>
      <c r="W262" s="9"/>
      <c r="X262" s="9">
        <f t="shared" si="35"/>
        <v>285106.9991825805</v>
      </c>
      <c r="Z262" s="7">
        <f t="shared" si="36"/>
        <v>271766.82918258046</v>
      </c>
    </row>
    <row r="263" spans="1:26" x14ac:dyDescent="0.3">
      <c r="A263" s="6" t="s">
        <v>263</v>
      </c>
      <c r="B263" s="3">
        <v>141.05000000000001</v>
      </c>
      <c r="C263" s="18">
        <v>129.82</v>
      </c>
      <c r="D263" s="18">
        <v>124.8</v>
      </c>
      <c r="F263" s="11">
        <f t="shared" si="29"/>
        <v>-11.230000000000018</v>
      </c>
      <c r="G263" s="11">
        <f t="shared" si="30"/>
        <v>-5.019999999999996</v>
      </c>
      <c r="H263" s="11">
        <f t="shared" si="31"/>
        <v>-16.250000000000014</v>
      </c>
      <c r="J263" s="2">
        <f t="shared" si="32"/>
        <v>-7.9617157036511954E-2</v>
      </c>
      <c r="K263" s="2">
        <f t="shared" si="33"/>
        <v>-3.8668926205515319E-2</v>
      </c>
      <c r="L263" s="2">
        <f t="shared" si="34"/>
        <v>-0.11520737327188946</v>
      </c>
      <c r="M263" s="2"/>
      <c r="N263" s="9"/>
      <c r="O263" s="9">
        <v>32505.800000000279</v>
      </c>
      <c r="P263" s="9"/>
      <c r="Q263" s="9"/>
      <c r="R263" s="9">
        <v>16252.9</v>
      </c>
      <c r="T263" s="9">
        <v>460985.9783956132</v>
      </c>
      <c r="V263" s="9">
        <f t="shared" si="28"/>
        <v>32505.800000000279</v>
      </c>
      <c r="W263" s="9"/>
      <c r="X263" s="9">
        <f t="shared" si="35"/>
        <v>477238.87839561322</v>
      </c>
      <c r="Z263" s="7">
        <f t="shared" si="36"/>
        <v>444733.07839561295</v>
      </c>
    </row>
    <row r="264" spans="1:26" x14ac:dyDescent="0.3">
      <c r="A264" s="6" t="s">
        <v>264</v>
      </c>
      <c r="B264" s="3">
        <v>4741.42</v>
      </c>
      <c r="C264" s="18">
        <v>4548.9399999999996</v>
      </c>
      <c r="D264" s="18">
        <v>4568.9799999999996</v>
      </c>
      <c r="F264" s="11">
        <f t="shared" si="29"/>
        <v>-192.48000000000047</v>
      </c>
      <c r="G264" s="11">
        <f t="shared" si="30"/>
        <v>20.039999999999964</v>
      </c>
      <c r="H264" s="11">
        <f t="shared" si="31"/>
        <v>-172.44000000000051</v>
      </c>
      <c r="J264" s="2">
        <f t="shared" si="32"/>
        <v>-4.0595433435553163E-2</v>
      </c>
      <c r="K264" s="2">
        <f t="shared" si="33"/>
        <v>4.4054219224698432E-3</v>
      </c>
      <c r="L264" s="2">
        <f t="shared" si="34"/>
        <v>-3.6368851525492518E-2</v>
      </c>
      <c r="M264" s="2"/>
      <c r="N264" s="9">
        <v>2507390.7399999988</v>
      </c>
      <c r="O264" s="9">
        <v>1769638.8800000101</v>
      </c>
      <c r="P264" s="9"/>
      <c r="Q264" s="9">
        <v>1199803</v>
      </c>
      <c r="R264" s="9">
        <v>884819.44</v>
      </c>
      <c r="T264" s="9">
        <v>5138054.5053890711</v>
      </c>
      <c r="V264" s="9">
        <f t="shared" si="28"/>
        <v>4277029.6200000085</v>
      </c>
      <c r="W264" s="9"/>
      <c r="X264" s="9">
        <f t="shared" si="35"/>
        <v>7222676.9453890715</v>
      </c>
      <c r="Z264" s="7">
        <f t="shared" si="36"/>
        <v>2945647.325389063</v>
      </c>
    </row>
    <row r="265" spans="1:26" x14ac:dyDescent="0.3">
      <c r="A265" s="6" t="s">
        <v>265</v>
      </c>
      <c r="B265" s="3">
        <v>15</v>
      </c>
      <c r="C265" s="18">
        <v>15.17</v>
      </c>
      <c r="D265" s="18">
        <v>12.5</v>
      </c>
      <c r="F265" s="11">
        <f t="shared" si="29"/>
        <v>0.16999999999999993</v>
      </c>
      <c r="G265" s="11">
        <f t="shared" si="30"/>
        <v>-2.67</v>
      </c>
      <c r="H265" s="11">
        <f t="shared" si="31"/>
        <v>-2.5</v>
      </c>
      <c r="J265" s="2">
        <f t="shared" si="32"/>
        <v>1.1333333333333417E-2</v>
      </c>
      <c r="K265" s="2">
        <f t="shared" si="33"/>
        <v>-0.17600527356624918</v>
      </c>
      <c r="L265" s="2">
        <f t="shared" si="34"/>
        <v>-0.16666666666666663</v>
      </c>
      <c r="M265" s="2"/>
      <c r="N265" s="9"/>
      <c r="O265" s="9">
        <v>8219.679999999993</v>
      </c>
      <c r="P265" s="9"/>
      <c r="Q265" s="9"/>
      <c r="R265" s="9">
        <v>4109.84</v>
      </c>
      <c r="T265" s="9">
        <v>75000</v>
      </c>
      <c r="V265" s="9">
        <f t="shared" ref="V265:V327" si="37">N265+O265</f>
        <v>8219.679999999993</v>
      </c>
      <c r="W265" s="9"/>
      <c r="X265" s="9">
        <f t="shared" si="35"/>
        <v>79109.84</v>
      </c>
      <c r="Z265" s="7">
        <f t="shared" si="36"/>
        <v>70890.16</v>
      </c>
    </row>
    <row r="266" spans="1:26" x14ac:dyDescent="0.3">
      <c r="A266" s="6" t="s">
        <v>266</v>
      </c>
      <c r="B266" s="3">
        <v>28.67</v>
      </c>
      <c r="C266" s="18">
        <v>40</v>
      </c>
      <c r="D266" s="18">
        <v>287.5</v>
      </c>
      <c r="F266" s="11">
        <f t="shared" ref="F266:F327" si="38">C266-B266</f>
        <v>11.329999999999998</v>
      </c>
      <c r="G266" s="11">
        <f t="shared" ref="G266:G327" si="39">D266-C266</f>
        <v>247.5</v>
      </c>
      <c r="H266" s="11">
        <f t="shared" ref="H266:H327" si="40">D266-B266</f>
        <v>258.83</v>
      </c>
      <c r="J266" s="2">
        <f t="shared" ref="J266:J327" si="41">C266/B266-1</f>
        <v>0.39518660620858026</v>
      </c>
      <c r="K266" s="2">
        <f t="shared" ref="K266:K327" si="42">D266/C266-1</f>
        <v>6.1875</v>
      </c>
      <c r="L266" s="2">
        <f t="shared" ref="L266:L327" si="43">D266/B266-1</f>
        <v>9.0279037321241713</v>
      </c>
      <c r="M266" s="2"/>
      <c r="N266" s="9">
        <v>29503.769999999997</v>
      </c>
      <c r="O266" s="9">
        <v>0</v>
      </c>
      <c r="P266" s="9"/>
      <c r="Q266" s="9">
        <v>0</v>
      </c>
      <c r="R266" s="9">
        <v>0</v>
      </c>
      <c r="T266" s="9">
        <v>226334.96210435286</v>
      </c>
      <c r="V266" s="9">
        <f t="shared" si="37"/>
        <v>29503.769999999997</v>
      </c>
      <c r="W266" s="9"/>
      <c r="X266" s="9">
        <f t="shared" ref="X266:X327" si="44">Q266+R266+T266</f>
        <v>226334.96210435286</v>
      </c>
      <c r="Z266" s="7">
        <f t="shared" ref="Z266:Z327" si="45">X266-V266</f>
        <v>196831.19210435287</v>
      </c>
    </row>
    <row r="267" spans="1:26" x14ac:dyDescent="0.3">
      <c r="A267" s="6" t="s">
        <v>267</v>
      </c>
      <c r="B267" s="3">
        <v>9.5</v>
      </c>
      <c r="C267" s="18">
        <v>8</v>
      </c>
      <c r="D267" s="18">
        <v>11</v>
      </c>
      <c r="F267" s="11">
        <f t="shared" si="38"/>
        <v>-1.5</v>
      </c>
      <c r="G267" s="11">
        <f t="shared" si="39"/>
        <v>3</v>
      </c>
      <c r="H267" s="11">
        <f t="shared" si="40"/>
        <v>1.5</v>
      </c>
      <c r="J267" s="2">
        <f t="shared" si="41"/>
        <v>-0.15789473684210531</v>
      </c>
      <c r="K267" s="2">
        <f t="shared" si="42"/>
        <v>0.375</v>
      </c>
      <c r="L267" s="2">
        <f t="shared" si="43"/>
        <v>0.15789473684210531</v>
      </c>
      <c r="M267" s="2"/>
      <c r="N267" s="9">
        <v>24751.649999999965</v>
      </c>
      <c r="O267" s="9">
        <v>0</v>
      </c>
      <c r="P267" s="9"/>
      <c r="Q267" s="9">
        <v>19005</v>
      </c>
      <c r="R267" s="9">
        <v>0</v>
      </c>
      <c r="T267" s="9">
        <v>75000</v>
      </c>
      <c r="V267" s="9">
        <f t="shared" si="37"/>
        <v>24751.649999999965</v>
      </c>
      <c r="W267" s="9"/>
      <c r="X267" s="9">
        <f t="shared" si="44"/>
        <v>94005</v>
      </c>
      <c r="Z267" s="7">
        <f t="shared" si="45"/>
        <v>69253.350000000035</v>
      </c>
    </row>
    <row r="268" spans="1:26" x14ac:dyDescent="0.3">
      <c r="A268" s="6" t="s">
        <v>268</v>
      </c>
      <c r="B268" s="3">
        <v>3365.81</v>
      </c>
      <c r="C268" s="18">
        <v>3115.47</v>
      </c>
      <c r="D268" s="18">
        <v>3125.52</v>
      </c>
      <c r="F268" s="11">
        <f t="shared" si="38"/>
        <v>-250.34000000000015</v>
      </c>
      <c r="G268" s="11">
        <f t="shared" si="39"/>
        <v>10.050000000000182</v>
      </c>
      <c r="H268" s="11">
        <f t="shared" si="40"/>
        <v>-240.28999999999996</v>
      </c>
      <c r="J268" s="2">
        <f t="shared" si="41"/>
        <v>-7.4377341561169596E-2</v>
      </c>
      <c r="K268" s="2">
        <f t="shared" si="42"/>
        <v>3.2258375140830076E-3</v>
      </c>
      <c r="L268" s="2">
        <f t="shared" si="43"/>
        <v>-7.1391433265692306E-2</v>
      </c>
      <c r="M268" s="2"/>
      <c r="N268" s="9">
        <v>2864521.9099999992</v>
      </c>
      <c r="O268" s="9">
        <v>2341267.1900000013</v>
      </c>
      <c r="P268" s="9"/>
      <c r="Q268" s="9">
        <v>1841704</v>
      </c>
      <c r="R268" s="9">
        <v>1170633.6000000001</v>
      </c>
      <c r="T268" s="9">
        <v>3587030.5054295291</v>
      </c>
      <c r="V268" s="9">
        <f t="shared" si="37"/>
        <v>5205789.1000000006</v>
      </c>
      <c r="W268" s="9"/>
      <c r="X268" s="9">
        <f t="shared" si="44"/>
        <v>6599368.1054295292</v>
      </c>
      <c r="Z268" s="7">
        <f t="shared" si="45"/>
        <v>1393579.0054295287</v>
      </c>
    </row>
    <row r="269" spans="1:26" x14ac:dyDescent="0.3">
      <c r="A269" s="6" t="s">
        <v>269</v>
      </c>
      <c r="B269" s="3">
        <v>50.17</v>
      </c>
      <c r="C269" s="18">
        <v>44.83</v>
      </c>
      <c r="D269" s="18">
        <v>38.68</v>
      </c>
      <c r="F269" s="11">
        <f t="shared" si="38"/>
        <v>-5.3400000000000034</v>
      </c>
      <c r="G269" s="11">
        <f t="shared" si="39"/>
        <v>-6.1499999999999986</v>
      </c>
      <c r="H269" s="11">
        <f t="shared" si="40"/>
        <v>-11.490000000000002</v>
      </c>
      <c r="J269" s="2">
        <f t="shared" si="41"/>
        <v>-0.10643811042455653</v>
      </c>
      <c r="K269" s="2">
        <f t="shared" si="42"/>
        <v>-0.13718492081195621</v>
      </c>
      <c r="L269" s="2">
        <f t="shared" si="43"/>
        <v>-0.2290213274865458</v>
      </c>
      <c r="M269" s="2"/>
      <c r="N269" s="9">
        <v>51147.589999999909</v>
      </c>
      <c r="O269" s="9">
        <v>51378.310000000056</v>
      </c>
      <c r="P269" s="9"/>
      <c r="Q269" s="9">
        <v>18823</v>
      </c>
      <c r="R269" s="9">
        <v>25689.16</v>
      </c>
      <c r="T269" s="9">
        <v>75000</v>
      </c>
      <c r="V269" s="9">
        <f t="shared" si="37"/>
        <v>102525.89999999997</v>
      </c>
      <c r="W269" s="9"/>
      <c r="X269" s="9">
        <f t="shared" si="44"/>
        <v>119512.16</v>
      </c>
      <c r="Z269" s="7">
        <f t="shared" si="45"/>
        <v>16986.260000000038</v>
      </c>
    </row>
    <row r="270" spans="1:26" x14ac:dyDescent="0.3">
      <c r="A270" s="6" t="s">
        <v>270</v>
      </c>
      <c r="B270" s="3">
        <v>903.66</v>
      </c>
      <c r="C270" s="18">
        <v>818.88</v>
      </c>
      <c r="D270" s="18">
        <v>782.07</v>
      </c>
      <c r="F270" s="11">
        <f t="shared" si="38"/>
        <v>-84.779999999999973</v>
      </c>
      <c r="G270" s="11">
        <f t="shared" si="39"/>
        <v>-36.809999999999945</v>
      </c>
      <c r="H270" s="11">
        <f t="shared" si="40"/>
        <v>-121.58999999999992</v>
      </c>
      <c r="J270" s="2">
        <f t="shared" si="41"/>
        <v>-9.3818471549033888E-2</v>
      </c>
      <c r="K270" s="2">
        <f t="shared" si="42"/>
        <v>-4.4951641266119502E-2</v>
      </c>
      <c r="L270" s="2">
        <f t="shared" si="43"/>
        <v>-0.13455281853794565</v>
      </c>
      <c r="M270" s="2"/>
      <c r="N270" s="9">
        <v>786907.00999999989</v>
      </c>
      <c r="O270" s="9">
        <v>1072742.7000000011</v>
      </c>
      <c r="P270" s="9"/>
      <c r="Q270" s="9">
        <v>0</v>
      </c>
      <c r="R270" s="9">
        <v>536371.35</v>
      </c>
      <c r="T270" s="9">
        <v>2900904.616512781</v>
      </c>
      <c r="V270" s="9">
        <f t="shared" si="37"/>
        <v>1859649.7100000009</v>
      </c>
      <c r="W270" s="9"/>
      <c r="X270" s="9">
        <f t="shared" si="44"/>
        <v>3437275.9665127811</v>
      </c>
      <c r="Z270" s="7">
        <f t="shared" si="45"/>
        <v>1577626.2565127802</v>
      </c>
    </row>
    <row r="271" spans="1:26" x14ac:dyDescent="0.3">
      <c r="A271" s="6" t="s">
        <v>271</v>
      </c>
      <c r="B271" s="3">
        <v>1954.02</v>
      </c>
      <c r="C271" s="18">
        <v>1850.4</v>
      </c>
      <c r="D271" s="18">
        <v>1935.34</v>
      </c>
      <c r="F271" s="11">
        <f t="shared" si="38"/>
        <v>-103.61999999999989</v>
      </c>
      <c r="G271" s="11">
        <f t="shared" si="39"/>
        <v>84.939999999999827</v>
      </c>
      <c r="H271" s="11">
        <f t="shared" si="40"/>
        <v>-18.680000000000064</v>
      </c>
      <c r="J271" s="2">
        <f t="shared" si="41"/>
        <v>-5.3029139926919822E-2</v>
      </c>
      <c r="K271" s="2">
        <f t="shared" si="42"/>
        <v>4.5903588413315877E-2</v>
      </c>
      <c r="L271" s="2">
        <f t="shared" si="43"/>
        <v>-9.5597793267213627E-3</v>
      </c>
      <c r="M271" s="2"/>
      <c r="N271" s="9">
        <v>1172033.1699999976</v>
      </c>
      <c r="O271" s="9">
        <v>379893.70000000298</v>
      </c>
      <c r="P271" s="9"/>
      <c r="Q271" s="9">
        <v>469481</v>
      </c>
      <c r="R271" s="9">
        <v>189946.85</v>
      </c>
      <c r="T271" s="9">
        <v>2784428.0795165244</v>
      </c>
      <c r="V271" s="9">
        <f t="shared" si="37"/>
        <v>1551926.8700000006</v>
      </c>
      <c r="W271" s="9"/>
      <c r="X271" s="9">
        <f t="shared" si="44"/>
        <v>3443855.9295165245</v>
      </c>
      <c r="Z271" s="7">
        <f t="shared" si="45"/>
        <v>1891929.059516524</v>
      </c>
    </row>
    <row r="272" spans="1:26" x14ac:dyDescent="0.3">
      <c r="A272" s="6" t="s">
        <v>272</v>
      </c>
      <c r="B272" s="3">
        <v>461.85</v>
      </c>
      <c r="C272" s="18">
        <v>467.83</v>
      </c>
      <c r="D272" s="18">
        <v>464.24</v>
      </c>
      <c r="F272" s="11">
        <f t="shared" si="38"/>
        <v>5.9799999999999613</v>
      </c>
      <c r="G272" s="11">
        <f t="shared" si="39"/>
        <v>-3.589999999999975</v>
      </c>
      <c r="H272" s="11">
        <f t="shared" si="40"/>
        <v>2.3899999999999864</v>
      </c>
      <c r="J272" s="2">
        <f t="shared" si="41"/>
        <v>1.2947926816065713E-2</v>
      </c>
      <c r="K272" s="2">
        <f t="shared" si="42"/>
        <v>-7.673727636107075E-3</v>
      </c>
      <c r="L272" s="2">
        <f t="shared" si="43"/>
        <v>5.1748403161200329E-3</v>
      </c>
      <c r="M272" s="2"/>
      <c r="N272" s="9">
        <v>773.89000000001397</v>
      </c>
      <c r="O272" s="9">
        <v>0</v>
      </c>
      <c r="P272" s="9"/>
      <c r="Q272" s="9">
        <v>0</v>
      </c>
      <c r="R272" s="9">
        <v>0</v>
      </c>
      <c r="T272" s="9">
        <v>1455063</v>
      </c>
      <c r="V272" s="9">
        <f t="shared" si="37"/>
        <v>773.89000000001397</v>
      </c>
      <c r="W272" s="9"/>
      <c r="X272" s="9">
        <f t="shared" si="44"/>
        <v>1455063</v>
      </c>
      <c r="Z272" s="7">
        <f t="shared" si="45"/>
        <v>1454289.1099999999</v>
      </c>
    </row>
    <row r="273" spans="1:26" x14ac:dyDescent="0.3">
      <c r="A273" s="6" t="s">
        <v>273</v>
      </c>
      <c r="B273" s="3">
        <v>181.27</v>
      </c>
      <c r="C273" s="18">
        <v>198.63</v>
      </c>
      <c r="D273" s="18">
        <v>177.83</v>
      </c>
      <c r="F273" s="11">
        <f t="shared" si="38"/>
        <v>17.359999999999985</v>
      </c>
      <c r="G273" s="11">
        <f t="shared" si="39"/>
        <v>-20.799999999999983</v>
      </c>
      <c r="H273" s="11">
        <f t="shared" si="40"/>
        <v>-3.4399999999999977</v>
      </c>
      <c r="J273" s="2">
        <f t="shared" si="41"/>
        <v>9.5768742759419601E-2</v>
      </c>
      <c r="K273" s="2">
        <f t="shared" si="42"/>
        <v>-0.10471731359814718</v>
      </c>
      <c r="L273" s="2">
        <f t="shared" si="43"/>
        <v>-1.8977216307166089E-2</v>
      </c>
      <c r="M273" s="2"/>
      <c r="N273" s="9">
        <v>9568.5999999999985</v>
      </c>
      <c r="O273" s="9">
        <v>24598.550000000279</v>
      </c>
      <c r="P273" s="9"/>
      <c r="Q273" s="9">
        <v>0</v>
      </c>
      <c r="R273" s="9">
        <v>12299.28</v>
      </c>
      <c r="T273" s="9">
        <v>796784</v>
      </c>
      <c r="V273" s="9">
        <f t="shared" si="37"/>
        <v>34167.150000000278</v>
      </c>
      <c r="W273" s="9"/>
      <c r="X273" s="9">
        <f t="shared" si="44"/>
        <v>809083.28</v>
      </c>
      <c r="Z273" s="7">
        <f t="shared" si="45"/>
        <v>774916.12999999977</v>
      </c>
    </row>
    <row r="274" spans="1:26" x14ac:dyDescent="0.3">
      <c r="A274" s="6" t="s">
        <v>274</v>
      </c>
      <c r="B274" s="3">
        <v>328.04</v>
      </c>
      <c r="C274" s="18">
        <v>382.24</v>
      </c>
      <c r="D274" s="18">
        <v>306.17</v>
      </c>
      <c r="F274" s="11">
        <f t="shared" si="38"/>
        <v>54.199999999999989</v>
      </c>
      <c r="G274" s="11">
        <f t="shared" si="39"/>
        <v>-76.069999999999993</v>
      </c>
      <c r="H274" s="11">
        <f t="shared" si="40"/>
        <v>-21.870000000000005</v>
      </c>
      <c r="J274" s="2">
        <f t="shared" si="41"/>
        <v>0.16522375320082916</v>
      </c>
      <c r="K274" s="2">
        <f t="shared" si="42"/>
        <v>-0.19901109250732518</v>
      </c>
      <c r="L274" s="2">
        <f t="shared" si="43"/>
        <v>-6.6668698939153725E-2</v>
      </c>
      <c r="M274" s="2"/>
      <c r="N274" s="9"/>
      <c r="O274" s="9">
        <v>219883.3200000003</v>
      </c>
      <c r="P274" s="9"/>
      <c r="Q274" s="9"/>
      <c r="R274" s="9">
        <v>109941.66</v>
      </c>
      <c r="T274" s="9">
        <v>872175</v>
      </c>
      <c r="V274" s="9">
        <f t="shared" si="37"/>
        <v>219883.3200000003</v>
      </c>
      <c r="W274" s="9"/>
      <c r="X274" s="9">
        <f t="shared" si="44"/>
        <v>982116.66</v>
      </c>
      <c r="Z274" s="7">
        <f t="shared" si="45"/>
        <v>762233.33999999973</v>
      </c>
    </row>
    <row r="275" spans="1:26" x14ac:dyDescent="0.3">
      <c r="A275" s="6" t="s">
        <v>275</v>
      </c>
      <c r="B275" s="3">
        <v>70.459999999999994</v>
      </c>
      <c r="C275" s="18">
        <v>63.37</v>
      </c>
      <c r="D275" s="18">
        <v>71.36</v>
      </c>
      <c r="F275" s="11">
        <f t="shared" si="38"/>
        <v>-7.0899999999999963</v>
      </c>
      <c r="G275" s="11">
        <f t="shared" si="39"/>
        <v>7.990000000000002</v>
      </c>
      <c r="H275" s="11">
        <f t="shared" si="40"/>
        <v>0.90000000000000568</v>
      </c>
      <c r="J275" s="2">
        <f t="shared" si="41"/>
        <v>-0.10062446778313927</v>
      </c>
      <c r="K275" s="2">
        <f t="shared" si="42"/>
        <v>0.12608489821682189</v>
      </c>
      <c r="L275" s="2">
        <f t="shared" si="43"/>
        <v>1.277320465512366E-2</v>
      </c>
      <c r="M275" s="2"/>
      <c r="N275" s="9">
        <v>11545.290000000037</v>
      </c>
      <c r="O275" s="9">
        <v>16750.129999999888</v>
      </c>
      <c r="P275" s="9"/>
      <c r="Q275" s="9">
        <v>0</v>
      </c>
      <c r="R275" s="9">
        <v>8375.06</v>
      </c>
      <c r="T275" s="9">
        <v>564041.51993763703</v>
      </c>
      <c r="V275" s="9">
        <f t="shared" si="37"/>
        <v>28295.419999999925</v>
      </c>
      <c r="W275" s="9"/>
      <c r="X275" s="9">
        <f t="shared" si="44"/>
        <v>572416.57993763709</v>
      </c>
      <c r="Z275" s="7">
        <f t="shared" si="45"/>
        <v>544121.15993763716</v>
      </c>
    </row>
    <row r="276" spans="1:26" x14ac:dyDescent="0.3">
      <c r="A276" s="6" t="s">
        <v>276</v>
      </c>
      <c r="B276" s="3">
        <v>9922.4500000000007</v>
      </c>
      <c r="C276" s="18">
        <v>9555.6</v>
      </c>
      <c r="D276" s="18">
        <v>9872.99</v>
      </c>
      <c r="F276" s="11">
        <f t="shared" si="38"/>
        <v>-366.85000000000036</v>
      </c>
      <c r="G276" s="11">
        <f t="shared" si="39"/>
        <v>317.38999999999942</v>
      </c>
      <c r="H276" s="11">
        <f t="shared" si="40"/>
        <v>-49.460000000000946</v>
      </c>
      <c r="J276" s="2">
        <f t="shared" si="41"/>
        <v>-3.6971715654903758E-2</v>
      </c>
      <c r="K276" s="2">
        <f t="shared" si="42"/>
        <v>3.3215078069404269E-2</v>
      </c>
      <c r="L276" s="2">
        <f t="shared" si="43"/>
        <v>-4.9846560073369961E-3</v>
      </c>
      <c r="M276" s="2"/>
      <c r="N276" s="9">
        <v>3737446.1600000048</v>
      </c>
      <c r="O276" s="9">
        <v>0</v>
      </c>
      <c r="P276" s="9"/>
      <c r="Q276" s="9">
        <v>1174832</v>
      </c>
      <c r="R276" s="9">
        <v>0</v>
      </c>
      <c r="T276" s="9">
        <v>9900133.25834997</v>
      </c>
      <c r="V276" s="9">
        <f t="shared" si="37"/>
        <v>3737446.1600000048</v>
      </c>
      <c r="W276" s="9"/>
      <c r="X276" s="9">
        <f t="shared" si="44"/>
        <v>11074965.25834997</v>
      </c>
      <c r="Z276" s="7">
        <f t="shared" si="45"/>
        <v>7337519.0983499652</v>
      </c>
    </row>
    <row r="277" spans="1:26" x14ac:dyDescent="0.3">
      <c r="A277" s="6" t="s">
        <v>277</v>
      </c>
      <c r="B277" s="3">
        <v>6665.85</v>
      </c>
      <c r="C277" s="18">
        <v>6619.12</v>
      </c>
      <c r="D277" s="18">
        <v>6442.22</v>
      </c>
      <c r="F277" s="11">
        <f t="shared" si="38"/>
        <v>-46.730000000000473</v>
      </c>
      <c r="G277" s="11">
        <f t="shared" si="39"/>
        <v>-176.89999999999964</v>
      </c>
      <c r="H277" s="11">
        <f t="shared" si="40"/>
        <v>-223.63000000000011</v>
      </c>
      <c r="J277" s="2">
        <f t="shared" si="41"/>
        <v>-7.0103587689492874E-3</v>
      </c>
      <c r="K277" s="2">
        <f t="shared" si="42"/>
        <v>-2.6725607029333132E-2</v>
      </c>
      <c r="L277" s="2">
        <f t="shared" si="43"/>
        <v>-3.354860970468887E-2</v>
      </c>
      <c r="M277" s="2"/>
      <c r="N277" s="9">
        <v>907676.45999999787</v>
      </c>
      <c r="O277" s="9">
        <v>1683384.7699999809</v>
      </c>
      <c r="P277" s="9"/>
      <c r="Q277" s="9">
        <v>0</v>
      </c>
      <c r="R277" s="9">
        <v>841692.38</v>
      </c>
      <c r="T277" s="9">
        <v>28040148.425041452</v>
      </c>
      <c r="V277" s="9">
        <f t="shared" si="37"/>
        <v>2591061.229999979</v>
      </c>
      <c r="W277" s="9"/>
      <c r="X277" s="9">
        <f t="shared" si="44"/>
        <v>28881840.805041451</v>
      </c>
      <c r="Z277" s="7">
        <f t="shared" si="45"/>
        <v>26290779.575041473</v>
      </c>
    </row>
    <row r="278" spans="1:26" x14ac:dyDescent="0.3">
      <c r="A278" s="6" t="s">
        <v>278</v>
      </c>
      <c r="B278" s="3">
        <v>86.43</v>
      </c>
      <c r="C278" s="18">
        <v>88.85</v>
      </c>
      <c r="D278" s="18">
        <v>85.51</v>
      </c>
      <c r="F278" s="11">
        <f t="shared" si="38"/>
        <v>2.4199999999999875</v>
      </c>
      <c r="G278" s="11">
        <f t="shared" si="39"/>
        <v>-3.3399999999999892</v>
      </c>
      <c r="H278" s="11">
        <f t="shared" si="40"/>
        <v>-0.92000000000000171</v>
      </c>
      <c r="J278" s="2">
        <f t="shared" si="41"/>
        <v>2.7999537197732183E-2</v>
      </c>
      <c r="K278" s="2">
        <f t="shared" si="42"/>
        <v>-3.7591446257737693E-2</v>
      </c>
      <c r="L278" s="2">
        <f t="shared" si="43"/>
        <v>-1.064445215781562E-2</v>
      </c>
      <c r="M278" s="2"/>
      <c r="N278" s="9"/>
      <c r="O278" s="9">
        <v>0</v>
      </c>
      <c r="P278" s="9"/>
      <c r="Q278" s="9"/>
      <c r="R278" s="9">
        <v>0</v>
      </c>
      <c r="T278" s="9">
        <v>217266.70398197958</v>
      </c>
      <c r="V278" s="9">
        <f t="shared" si="37"/>
        <v>0</v>
      </c>
      <c r="W278" s="9"/>
      <c r="X278" s="9">
        <f t="shared" si="44"/>
        <v>217266.70398197958</v>
      </c>
      <c r="Z278" s="7">
        <f t="shared" si="45"/>
        <v>217266.70398197958</v>
      </c>
    </row>
    <row r="279" spans="1:26" x14ac:dyDescent="0.3">
      <c r="A279" s="6" t="s">
        <v>279</v>
      </c>
      <c r="B279" s="3">
        <v>28467.73</v>
      </c>
      <c r="C279" s="18">
        <v>27347.97</v>
      </c>
      <c r="D279" s="18">
        <v>27256.61</v>
      </c>
      <c r="F279" s="11">
        <f t="shared" si="38"/>
        <v>-1119.7599999999984</v>
      </c>
      <c r="G279" s="11">
        <f t="shared" si="39"/>
        <v>-91.360000000000582</v>
      </c>
      <c r="H279" s="11">
        <f t="shared" si="40"/>
        <v>-1211.119999999999</v>
      </c>
      <c r="J279" s="2">
        <f t="shared" si="41"/>
        <v>-3.9334362100525655E-2</v>
      </c>
      <c r="K279" s="2">
        <f t="shared" si="42"/>
        <v>-3.340650146976154E-3</v>
      </c>
      <c r="L279" s="2">
        <f t="shared" si="43"/>
        <v>-4.2543609904969526E-2</v>
      </c>
      <c r="M279" s="2"/>
      <c r="N279" s="9">
        <v>14713022.210000005</v>
      </c>
      <c r="O279" s="9">
        <v>16168211.080000043</v>
      </c>
      <c r="P279" s="9"/>
      <c r="Q279" s="9">
        <v>0</v>
      </c>
      <c r="R279" s="9">
        <v>7982121.2400000002</v>
      </c>
      <c r="T279" s="9">
        <v>110650319.75546736</v>
      </c>
      <c r="V279" s="9">
        <f t="shared" si="37"/>
        <v>30881233.290000048</v>
      </c>
      <c r="W279" s="9"/>
      <c r="X279" s="9">
        <f t="shared" si="44"/>
        <v>118632440.99546735</v>
      </c>
      <c r="Z279" s="7">
        <f t="shared" si="45"/>
        <v>87751207.705467299</v>
      </c>
    </row>
    <row r="280" spans="1:26" x14ac:dyDescent="0.3">
      <c r="A280" s="6" t="s">
        <v>280</v>
      </c>
      <c r="B280" s="3">
        <v>170.97</v>
      </c>
      <c r="C280" s="18">
        <v>170.14</v>
      </c>
      <c r="D280" s="18">
        <v>157.88</v>
      </c>
      <c r="F280" s="11">
        <f t="shared" si="38"/>
        <v>-0.83000000000001251</v>
      </c>
      <c r="G280" s="11">
        <f t="shared" si="39"/>
        <v>-12.259999999999991</v>
      </c>
      <c r="H280" s="11">
        <f t="shared" si="40"/>
        <v>-13.090000000000003</v>
      </c>
      <c r="J280" s="2">
        <f t="shared" si="41"/>
        <v>-4.8546528630755148E-3</v>
      </c>
      <c r="K280" s="2">
        <f t="shared" si="42"/>
        <v>-7.2058304925355587E-2</v>
      </c>
      <c r="L280" s="2">
        <f t="shared" si="43"/>
        <v>-7.6563139732116814E-2</v>
      </c>
      <c r="M280" s="2"/>
      <c r="N280" s="9">
        <v>70413.830000000104</v>
      </c>
      <c r="O280" s="9">
        <v>130798.75000000093</v>
      </c>
      <c r="P280" s="9"/>
      <c r="Q280" s="9">
        <v>0</v>
      </c>
      <c r="R280" s="9">
        <v>65399.38</v>
      </c>
      <c r="T280" s="9">
        <v>1156372.3987666776</v>
      </c>
      <c r="V280" s="9">
        <f t="shared" si="37"/>
        <v>201212.58000000103</v>
      </c>
      <c r="W280" s="9"/>
      <c r="X280" s="9">
        <f t="shared" si="44"/>
        <v>1221771.7787666775</v>
      </c>
      <c r="Z280" s="7">
        <f t="shared" si="45"/>
        <v>1020559.1987666765</v>
      </c>
    </row>
    <row r="281" spans="1:26" x14ac:dyDescent="0.3">
      <c r="A281" s="6" t="s">
        <v>281</v>
      </c>
      <c r="B281" s="3">
        <v>8960.2099999999991</v>
      </c>
      <c r="C281" s="18">
        <v>8518.4</v>
      </c>
      <c r="D281" s="18">
        <v>8672.35</v>
      </c>
      <c r="F281" s="11">
        <f t="shared" si="38"/>
        <v>-441.80999999999949</v>
      </c>
      <c r="G281" s="11">
        <f t="shared" si="39"/>
        <v>153.95000000000073</v>
      </c>
      <c r="H281" s="11">
        <f t="shared" si="40"/>
        <v>-287.85999999999876</v>
      </c>
      <c r="J281" s="2">
        <f t="shared" si="41"/>
        <v>-4.9307996129554943E-2</v>
      </c>
      <c r="K281" s="2">
        <f t="shared" si="42"/>
        <v>1.8072642749812351E-2</v>
      </c>
      <c r="L281" s="2">
        <f t="shared" si="43"/>
        <v>-3.212647917850131E-2</v>
      </c>
      <c r="M281" s="2"/>
      <c r="N281" s="9">
        <v>4549786.9700000035</v>
      </c>
      <c r="O281" s="9">
        <v>1869798.5799999982</v>
      </c>
      <c r="P281" s="9"/>
      <c r="Q281" s="9">
        <v>3797395</v>
      </c>
      <c r="R281" s="9">
        <v>934899.29</v>
      </c>
      <c r="T281" s="9">
        <v>2638721.3103140253</v>
      </c>
      <c r="V281" s="9">
        <f t="shared" si="37"/>
        <v>6419585.5500000017</v>
      </c>
      <c r="W281" s="9"/>
      <c r="X281" s="9">
        <f t="shared" si="44"/>
        <v>7371015.6003140248</v>
      </c>
      <c r="Z281" s="7">
        <f t="shared" si="45"/>
        <v>951430.05031402316</v>
      </c>
    </row>
    <row r="282" spans="1:26" x14ac:dyDescent="0.3">
      <c r="A282" s="6" t="s">
        <v>282</v>
      </c>
      <c r="B282" s="3">
        <v>200.63</v>
      </c>
      <c r="C282" s="18">
        <v>170.5</v>
      </c>
      <c r="D282" s="18">
        <v>191.89</v>
      </c>
      <c r="F282" s="11">
        <f t="shared" si="38"/>
        <v>-30.129999999999995</v>
      </c>
      <c r="G282" s="11">
        <f t="shared" si="39"/>
        <v>21.389999999999986</v>
      </c>
      <c r="H282" s="11">
        <f t="shared" si="40"/>
        <v>-8.7400000000000091</v>
      </c>
      <c r="J282" s="2">
        <f t="shared" si="41"/>
        <v>-0.15017694263071324</v>
      </c>
      <c r="K282" s="2">
        <f t="shared" si="42"/>
        <v>0.12545454545454549</v>
      </c>
      <c r="L282" s="2">
        <f t="shared" si="43"/>
        <v>-4.3562777251657359E-2</v>
      </c>
      <c r="M282" s="2"/>
      <c r="N282" s="9">
        <v>303701.38999999984</v>
      </c>
      <c r="O282" s="9">
        <v>102061.49000000022</v>
      </c>
      <c r="P282" s="9"/>
      <c r="Q282" s="9">
        <v>220295</v>
      </c>
      <c r="R282" s="9">
        <v>51030.75</v>
      </c>
      <c r="T282" s="9">
        <v>292522.37629960373</v>
      </c>
      <c r="V282" s="9">
        <f t="shared" si="37"/>
        <v>405762.88000000006</v>
      </c>
      <c r="W282" s="9"/>
      <c r="X282" s="9">
        <f t="shared" si="44"/>
        <v>563848.12629960373</v>
      </c>
      <c r="Z282" s="7">
        <f t="shared" si="45"/>
        <v>158085.24629960366</v>
      </c>
    </row>
    <row r="283" spans="1:26" x14ac:dyDescent="0.3">
      <c r="A283" s="6" t="s">
        <v>283</v>
      </c>
      <c r="B283" s="3">
        <v>1315.69</v>
      </c>
      <c r="C283" s="18">
        <v>1251.9000000000001</v>
      </c>
      <c r="D283" s="18">
        <v>1230.6500000000001</v>
      </c>
      <c r="F283" s="11">
        <f t="shared" si="38"/>
        <v>-63.789999999999964</v>
      </c>
      <c r="G283" s="11">
        <f t="shared" si="39"/>
        <v>-21.25</v>
      </c>
      <c r="H283" s="11">
        <f t="shared" si="40"/>
        <v>-85.039999999999964</v>
      </c>
      <c r="J283" s="2">
        <f t="shared" si="41"/>
        <v>-4.8484065395343889E-2</v>
      </c>
      <c r="K283" s="2">
        <f t="shared" si="42"/>
        <v>-1.69741992171899E-2</v>
      </c>
      <c r="L283" s="2">
        <f t="shared" si="43"/>
        <v>-6.4635286427653926E-2</v>
      </c>
      <c r="M283" s="2"/>
      <c r="N283" s="9">
        <v>697178.08000000054</v>
      </c>
      <c r="O283" s="9">
        <v>1045489.0900000017</v>
      </c>
      <c r="P283" s="9"/>
      <c r="Q283" s="9">
        <v>0</v>
      </c>
      <c r="R283" s="9">
        <v>522744.55</v>
      </c>
      <c r="T283" s="9">
        <v>2513944.0285874088</v>
      </c>
      <c r="V283" s="9">
        <f t="shared" si="37"/>
        <v>1742667.1700000023</v>
      </c>
      <c r="W283" s="9"/>
      <c r="X283" s="9">
        <f t="shared" si="44"/>
        <v>3036688.5785874086</v>
      </c>
      <c r="Z283" s="7">
        <f t="shared" si="45"/>
        <v>1294021.4085874064</v>
      </c>
    </row>
    <row r="284" spans="1:26" x14ac:dyDescent="0.3">
      <c r="A284" s="6" t="s">
        <v>284</v>
      </c>
      <c r="B284" s="3">
        <v>223.01</v>
      </c>
      <c r="C284" s="18">
        <v>211.7</v>
      </c>
      <c r="D284" s="18">
        <v>220.34</v>
      </c>
      <c r="F284" s="11">
        <f t="shared" si="38"/>
        <v>-11.310000000000002</v>
      </c>
      <c r="G284" s="11">
        <f t="shared" si="39"/>
        <v>8.6400000000000148</v>
      </c>
      <c r="H284" s="11">
        <f t="shared" si="40"/>
        <v>-2.6699999999999875</v>
      </c>
      <c r="J284" s="2">
        <f t="shared" si="41"/>
        <v>-5.0715214564369338E-2</v>
      </c>
      <c r="K284" s="2">
        <f t="shared" si="42"/>
        <v>4.0812470477090246E-2</v>
      </c>
      <c r="L284" s="2">
        <f t="shared" si="43"/>
        <v>-1.1972557284426699E-2</v>
      </c>
      <c r="M284" s="2"/>
      <c r="N284" s="9">
        <v>70080.989999999889</v>
      </c>
      <c r="O284" s="9">
        <v>0</v>
      </c>
      <c r="P284" s="9"/>
      <c r="Q284" s="9">
        <v>0</v>
      </c>
      <c r="R284" s="9">
        <v>0</v>
      </c>
      <c r="T284" s="9">
        <v>343379.01377308834</v>
      </c>
      <c r="V284" s="9">
        <f t="shared" si="37"/>
        <v>70080.989999999889</v>
      </c>
      <c r="W284" s="9"/>
      <c r="X284" s="9">
        <f t="shared" si="44"/>
        <v>343379.01377308834</v>
      </c>
      <c r="Z284" s="7">
        <f t="shared" si="45"/>
        <v>273298.02377308847</v>
      </c>
    </row>
    <row r="285" spans="1:26" x14ac:dyDescent="0.3">
      <c r="A285" s="6" t="s">
        <v>285</v>
      </c>
      <c r="B285" s="3">
        <v>828.66</v>
      </c>
      <c r="C285" s="18">
        <v>775.74</v>
      </c>
      <c r="D285" s="18">
        <v>797.26</v>
      </c>
      <c r="F285" s="11">
        <f t="shared" si="38"/>
        <v>-52.919999999999959</v>
      </c>
      <c r="G285" s="11">
        <f t="shared" si="39"/>
        <v>21.519999999999982</v>
      </c>
      <c r="H285" s="11">
        <f t="shared" si="40"/>
        <v>-31.399999999999977</v>
      </c>
      <c r="J285" s="2">
        <f t="shared" si="41"/>
        <v>-6.3862138874809848E-2</v>
      </c>
      <c r="K285" s="2">
        <f t="shared" si="42"/>
        <v>2.7741253512774788E-2</v>
      </c>
      <c r="L285" s="2">
        <f t="shared" si="43"/>
        <v>-3.7892501146429169E-2</v>
      </c>
      <c r="M285" s="2"/>
      <c r="N285" s="9">
        <v>456941.19000000041</v>
      </c>
      <c r="O285" s="9">
        <v>104733.07999999821</v>
      </c>
      <c r="P285" s="9"/>
      <c r="Q285" s="9">
        <v>66735</v>
      </c>
      <c r="R285" s="9">
        <v>52366.54</v>
      </c>
      <c r="T285" s="9">
        <v>1419890.6237882143</v>
      </c>
      <c r="V285" s="9">
        <f t="shared" si="37"/>
        <v>561674.26999999862</v>
      </c>
      <c r="W285" s="9"/>
      <c r="X285" s="9">
        <f t="shared" si="44"/>
        <v>1538992.1637882143</v>
      </c>
      <c r="Z285" s="7">
        <f t="shared" si="45"/>
        <v>977317.8937882157</v>
      </c>
    </row>
    <row r="286" spans="1:26" x14ac:dyDescent="0.3">
      <c r="A286" s="6" t="s">
        <v>286</v>
      </c>
      <c r="B286" s="3">
        <v>1117.9000000000001</v>
      </c>
      <c r="C286" s="18">
        <v>1105.05</v>
      </c>
      <c r="D286" s="18">
        <v>1138.69</v>
      </c>
      <c r="F286" s="11">
        <f t="shared" si="38"/>
        <v>-12.850000000000136</v>
      </c>
      <c r="G286" s="11">
        <f t="shared" si="39"/>
        <v>33.6400000000001</v>
      </c>
      <c r="H286" s="11">
        <f t="shared" si="40"/>
        <v>20.789999999999964</v>
      </c>
      <c r="J286" s="2">
        <f t="shared" si="41"/>
        <v>-1.149476697379026E-2</v>
      </c>
      <c r="K286" s="2">
        <f t="shared" si="42"/>
        <v>3.0442061445183466E-2</v>
      </c>
      <c r="L286" s="2">
        <f t="shared" si="43"/>
        <v>1.8597370068879071E-2</v>
      </c>
      <c r="M286" s="2"/>
      <c r="N286" s="9">
        <v>63855.349999999911</v>
      </c>
      <c r="O286" s="9">
        <v>0</v>
      </c>
      <c r="P286" s="9"/>
      <c r="Q286" s="9">
        <v>0</v>
      </c>
      <c r="R286" s="9">
        <v>0</v>
      </c>
      <c r="T286" s="9">
        <v>3746599.1288531432</v>
      </c>
      <c r="V286" s="9">
        <f t="shared" si="37"/>
        <v>63855.349999999911</v>
      </c>
      <c r="W286" s="9"/>
      <c r="X286" s="9">
        <f t="shared" si="44"/>
        <v>3746599.1288531432</v>
      </c>
      <c r="Z286" s="7">
        <f t="shared" si="45"/>
        <v>3682743.7788531431</v>
      </c>
    </row>
    <row r="287" spans="1:26" x14ac:dyDescent="0.3">
      <c r="A287" s="6" t="s">
        <v>287</v>
      </c>
      <c r="B287" s="3">
        <v>4202.45</v>
      </c>
      <c r="C287" s="18">
        <v>4511.22</v>
      </c>
      <c r="D287" s="18">
        <v>4276.07</v>
      </c>
      <c r="F287" s="11">
        <f t="shared" si="38"/>
        <v>308.77000000000044</v>
      </c>
      <c r="G287" s="11">
        <f t="shared" si="39"/>
        <v>-235.15000000000055</v>
      </c>
      <c r="H287" s="11">
        <f t="shared" si="40"/>
        <v>73.619999999999891</v>
      </c>
      <c r="J287" s="2">
        <f t="shared" si="41"/>
        <v>7.3473806945948406E-2</v>
      </c>
      <c r="K287" s="2">
        <f t="shared" si="42"/>
        <v>-5.2125589086766011E-2</v>
      </c>
      <c r="L287" s="2">
        <f t="shared" si="43"/>
        <v>1.7518352389677361E-2</v>
      </c>
      <c r="M287" s="2"/>
      <c r="N287" s="9">
        <v>188704.28000000038</v>
      </c>
      <c r="O287" s="9">
        <v>0</v>
      </c>
      <c r="P287" s="9"/>
      <c r="Q287" s="9">
        <v>0</v>
      </c>
      <c r="R287" s="9">
        <v>0</v>
      </c>
      <c r="T287" s="9">
        <v>22156043.538422182</v>
      </c>
      <c r="V287" s="9">
        <f t="shared" si="37"/>
        <v>188704.28000000038</v>
      </c>
      <c r="W287" s="9"/>
      <c r="X287" s="9">
        <f t="shared" si="44"/>
        <v>22156043.538422182</v>
      </c>
      <c r="Z287" s="7">
        <f t="shared" si="45"/>
        <v>21967339.258422181</v>
      </c>
    </row>
    <row r="288" spans="1:26" x14ac:dyDescent="0.3">
      <c r="A288" s="6" t="s">
        <v>288</v>
      </c>
      <c r="B288" s="3">
        <v>219.62</v>
      </c>
      <c r="C288" s="18">
        <v>212.24</v>
      </c>
      <c r="D288" s="18">
        <v>202.74</v>
      </c>
      <c r="F288" s="11">
        <f t="shared" si="38"/>
        <v>-7.3799999999999955</v>
      </c>
      <c r="G288" s="11">
        <f t="shared" si="39"/>
        <v>-9.5</v>
      </c>
      <c r="H288" s="11">
        <f t="shared" si="40"/>
        <v>-16.879999999999995</v>
      </c>
      <c r="J288" s="2">
        <f t="shared" si="41"/>
        <v>-3.3603496949276002E-2</v>
      </c>
      <c r="K288" s="2">
        <f t="shared" si="42"/>
        <v>-4.4760648322653585E-2</v>
      </c>
      <c r="L288" s="2">
        <f t="shared" si="43"/>
        <v>-7.6860030962571657E-2</v>
      </c>
      <c r="M288" s="2"/>
      <c r="N288" s="9">
        <v>180757.68000000008</v>
      </c>
      <c r="O288" s="9">
        <v>179072.09999999963</v>
      </c>
      <c r="P288" s="9"/>
      <c r="Q288" s="9">
        <v>92191</v>
      </c>
      <c r="R288" s="9">
        <v>89536.05</v>
      </c>
      <c r="T288" s="9">
        <v>309377.35716312024</v>
      </c>
      <c r="V288" s="9">
        <f t="shared" si="37"/>
        <v>359829.77999999968</v>
      </c>
      <c r="W288" s="9"/>
      <c r="X288" s="9">
        <f t="shared" si="44"/>
        <v>491104.40716312022</v>
      </c>
      <c r="Z288" s="7">
        <f t="shared" si="45"/>
        <v>131274.62716312055</v>
      </c>
    </row>
    <row r="289" spans="1:26" x14ac:dyDescent="0.3">
      <c r="A289" s="6" t="s">
        <v>289</v>
      </c>
      <c r="B289" s="3">
        <v>686.17</v>
      </c>
      <c r="C289" s="18">
        <v>659.83</v>
      </c>
      <c r="D289" s="18">
        <v>695.92</v>
      </c>
      <c r="F289" s="11">
        <f t="shared" si="38"/>
        <v>-26.339999999999918</v>
      </c>
      <c r="G289" s="11">
        <f t="shared" si="39"/>
        <v>36.089999999999918</v>
      </c>
      <c r="H289" s="11">
        <f t="shared" si="40"/>
        <v>9.75</v>
      </c>
      <c r="J289" s="2">
        <f t="shared" si="41"/>
        <v>-3.8386988647128195E-2</v>
      </c>
      <c r="K289" s="2">
        <f t="shared" si="42"/>
        <v>5.4695906521376569E-2</v>
      </c>
      <c r="L289" s="2">
        <f t="shared" si="43"/>
        <v>1.4209306731568061E-2</v>
      </c>
      <c r="M289" s="2"/>
      <c r="N289" s="9">
        <v>316830.62999999931</v>
      </c>
      <c r="O289" s="9">
        <v>86824.740000000224</v>
      </c>
      <c r="P289" s="9"/>
      <c r="Q289" s="9">
        <v>44863</v>
      </c>
      <c r="R289" s="9">
        <v>43412.37</v>
      </c>
      <c r="T289" s="9">
        <v>953845.95877606282</v>
      </c>
      <c r="V289" s="9">
        <f t="shared" si="37"/>
        <v>403655.36999999953</v>
      </c>
      <c r="W289" s="9"/>
      <c r="X289" s="9">
        <f t="shared" si="44"/>
        <v>1042121.3287760628</v>
      </c>
      <c r="Z289" s="7">
        <f t="shared" si="45"/>
        <v>638465.95877606329</v>
      </c>
    </row>
    <row r="290" spans="1:26" x14ac:dyDescent="0.3">
      <c r="A290" s="6" t="s">
        <v>290</v>
      </c>
      <c r="B290" s="3">
        <v>224.58</v>
      </c>
      <c r="C290" s="18">
        <v>185.67</v>
      </c>
      <c r="D290" s="18">
        <v>190.8</v>
      </c>
      <c r="F290" s="11">
        <f t="shared" si="38"/>
        <v>-38.910000000000025</v>
      </c>
      <c r="G290" s="11">
        <f t="shared" si="39"/>
        <v>5.1300000000000239</v>
      </c>
      <c r="H290" s="11">
        <f t="shared" si="40"/>
        <v>-33.78</v>
      </c>
      <c r="J290" s="2">
        <f t="shared" si="41"/>
        <v>-0.17325674592572815</v>
      </c>
      <c r="K290" s="2">
        <f t="shared" si="42"/>
        <v>2.7629665535627845E-2</v>
      </c>
      <c r="L290" s="2">
        <f t="shared" si="43"/>
        <v>-0.1504141063318194</v>
      </c>
      <c r="M290" s="2"/>
      <c r="N290" s="9">
        <v>334192.40999999986</v>
      </c>
      <c r="O290" s="9">
        <v>248047.24000000022</v>
      </c>
      <c r="P290" s="9"/>
      <c r="Q290" s="9">
        <v>142434</v>
      </c>
      <c r="R290" s="9">
        <v>124023.62</v>
      </c>
      <c r="T290" s="9">
        <v>672534.95310584584</v>
      </c>
      <c r="V290" s="9">
        <f t="shared" si="37"/>
        <v>582239.65000000014</v>
      </c>
      <c r="W290" s="9"/>
      <c r="X290" s="9">
        <f t="shared" si="44"/>
        <v>938992.57310584583</v>
      </c>
      <c r="Z290" s="7">
        <f t="shared" si="45"/>
        <v>356752.92310584569</v>
      </c>
    </row>
    <row r="291" spans="1:26" x14ac:dyDescent="0.3">
      <c r="A291" s="6" t="s">
        <v>291</v>
      </c>
      <c r="B291" s="3">
        <v>2836.38</v>
      </c>
      <c r="C291" s="18">
        <v>2664.71</v>
      </c>
      <c r="D291" s="18">
        <v>2527.75</v>
      </c>
      <c r="F291" s="11">
        <f t="shared" si="38"/>
        <v>-171.67000000000007</v>
      </c>
      <c r="G291" s="11">
        <f t="shared" si="39"/>
        <v>-136.96000000000004</v>
      </c>
      <c r="H291" s="11">
        <f t="shared" si="40"/>
        <v>-308.63000000000011</v>
      </c>
      <c r="J291" s="2">
        <f t="shared" si="41"/>
        <v>-6.0524330308350804E-2</v>
      </c>
      <c r="K291" s="2">
        <f t="shared" si="42"/>
        <v>-5.1397713071966611E-2</v>
      </c>
      <c r="L291" s="2">
        <f t="shared" si="43"/>
        <v>-0.10881123121725578</v>
      </c>
      <c r="M291" s="2"/>
      <c r="N291" s="9">
        <v>1802783.3000000007</v>
      </c>
      <c r="O291" s="9">
        <v>3476427.0300000012</v>
      </c>
      <c r="P291" s="9"/>
      <c r="Q291" s="9">
        <v>0</v>
      </c>
      <c r="R291" s="9">
        <v>1738213.52</v>
      </c>
      <c r="T291" s="9">
        <v>18372791.279867619</v>
      </c>
      <c r="V291" s="9">
        <f t="shared" si="37"/>
        <v>5279210.3300000019</v>
      </c>
      <c r="W291" s="9"/>
      <c r="X291" s="9">
        <f t="shared" si="44"/>
        <v>20111004.799867619</v>
      </c>
      <c r="Z291" s="7">
        <f t="shared" si="45"/>
        <v>14831794.469867617</v>
      </c>
    </row>
    <row r="292" spans="1:26" x14ac:dyDescent="0.3">
      <c r="A292" s="6" t="s">
        <v>292</v>
      </c>
      <c r="B292" s="3">
        <v>6713.34</v>
      </c>
      <c r="C292" s="18">
        <v>6461.01</v>
      </c>
      <c r="D292" s="18">
        <v>6639.92</v>
      </c>
      <c r="F292" s="11">
        <f t="shared" si="38"/>
        <v>-252.32999999999993</v>
      </c>
      <c r="G292" s="11">
        <f t="shared" si="39"/>
        <v>178.90999999999985</v>
      </c>
      <c r="H292" s="11">
        <f t="shared" si="40"/>
        <v>-73.420000000000073</v>
      </c>
      <c r="J292" s="2">
        <f t="shared" si="41"/>
        <v>-3.7586357908284129E-2</v>
      </c>
      <c r="K292" s="2">
        <f t="shared" si="42"/>
        <v>2.7690717086028327E-2</v>
      </c>
      <c r="L292" s="2">
        <f t="shared" si="43"/>
        <v>-1.0936434025388242E-2</v>
      </c>
      <c r="M292" s="2"/>
      <c r="N292" s="9">
        <v>3526387.5200000028</v>
      </c>
      <c r="O292" s="9">
        <v>464993.61000001431</v>
      </c>
      <c r="P292" s="9"/>
      <c r="Q292" s="9">
        <v>1589274</v>
      </c>
      <c r="R292" s="9">
        <v>225775.7</v>
      </c>
      <c r="T292" s="9">
        <v>7469205.6890104255</v>
      </c>
      <c r="V292" s="9">
        <f t="shared" si="37"/>
        <v>3991381.1300000171</v>
      </c>
      <c r="W292" s="9"/>
      <c r="X292" s="9">
        <f t="shared" si="44"/>
        <v>9284255.3890104257</v>
      </c>
      <c r="Z292" s="7">
        <f t="shared" si="45"/>
        <v>5292874.2590104081</v>
      </c>
    </row>
    <row r="293" spans="1:26" x14ac:dyDescent="0.3">
      <c r="A293" s="6" t="s">
        <v>293</v>
      </c>
      <c r="B293" s="3">
        <v>616.32000000000005</v>
      </c>
      <c r="C293" s="18">
        <v>563.84</v>
      </c>
      <c r="D293" s="18">
        <v>568.29999999999995</v>
      </c>
      <c r="F293" s="11">
        <f t="shared" si="38"/>
        <v>-52.480000000000018</v>
      </c>
      <c r="G293" s="11">
        <f t="shared" si="39"/>
        <v>4.4599999999999227</v>
      </c>
      <c r="H293" s="11">
        <f t="shared" si="40"/>
        <v>-48.020000000000095</v>
      </c>
      <c r="J293" s="2">
        <f t="shared" si="41"/>
        <v>-8.5150571131879516E-2</v>
      </c>
      <c r="K293" s="2">
        <f t="shared" si="42"/>
        <v>7.9100454029510381E-3</v>
      </c>
      <c r="L293" s="2">
        <f t="shared" si="43"/>
        <v>-7.7914070612668862E-2</v>
      </c>
      <c r="M293" s="2"/>
      <c r="N293" s="9">
        <v>321020.17000000016</v>
      </c>
      <c r="O293" s="9">
        <v>315188.94000000134</v>
      </c>
      <c r="P293" s="9"/>
      <c r="Q293" s="9">
        <v>0</v>
      </c>
      <c r="R293" s="9">
        <v>157594.47</v>
      </c>
      <c r="T293" s="9">
        <v>3601204.7685529976</v>
      </c>
      <c r="V293" s="9">
        <f t="shared" si="37"/>
        <v>636209.1100000015</v>
      </c>
      <c r="W293" s="9"/>
      <c r="X293" s="9">
        <f t="shared" si="44"/>
        <v>3758799.2385529978</v>
      </c>
      <c r="Z293" s="7">
        <f t="shared" si="45"/>
        <v>3122590.1285529966</v>
      </c>
    </row>
    <row r="294" spans="1:26" x14ac:dyDescent="0.3">
      <c r="A294" s="6" t="s">
        <v>294</v>
      </c>
      <c r="B294" s="3">
        <v>5621.3</v>
      </c>
      <c r="C294" s="18">
        <v>5604.85</v>
      </c>
      <c r="D294" s="18">
        <v>5551.72</v>
      </c>
      <c r="F294" s="11">
        <f t="shared" si="38"/>
        <v>-16.449999999999818</v>
      </c>
      <c r="G294" s="11">
        <f t="shared" si="39"/>
        <v>-53.130000000000109</v>
      </c>
      <c r="H294" s="11">
        <f t="shared" si="40"/>
        <v>-69.579999999999927</v>
      </c>
      <c r="J294" s="2">
        <f t="shared" si="41"/>
        <v>-2.9263693451692108E-3</v>
      </c>
      <c r="K294" s="2">
        <f t="shared" si="42"/>
        <v>-9.4792902575447924E-3</v>
      </c>
      <c r="L294" s="2">
        <f t="shared" si="43"/>
        <v>-1.2377919698290385E-2</v>
      </c>
      <c r="M294" s="2"/>
      <c r="N294" s="9">
        <v>553758.45999999193</v>
      </c>
      <c r="O294" s="9">
        <v>425416.89999999851</v>
      </c>
      <c r="P294" s="9"/>
      <c r="Q294" s="9">
        <v>0</v>
      </c>
      <c r="R294" s="9">
        <v>212708.45</v>
      </c>
      <c r="T294" s="9">
        <v>8550145.5778139159</v>
      </c>
      <c r="V294" s="9">
        <f t="shared" si="37"/>
        <v>979175.35999999044</v>
      </c>
      <c r="W294" s="9"/>
      <c r="X294" s="9">
        <f t="shared" si="44"/>
        <v>8762854.0278139152</v>
      </c>
      <c r="Z294" s="7">
        <f t="shared" si="45"/>
        <v>7783678.6678139251</v>
      </c>
    </row>
    <row r="295" spans="1:26" x14ac:dyDescent="0.3">
      <c r="A295" s="6" t="s">
        <v>295</v>
      </c>
      <c r="B295" s="3">
        <v>992.26</v>
      </c>
      <c r="C295" s="18">
        <v>1274.4000000000001</v>
      </c>
      <c r="D295" s="18">
        <v>1143.1099999999999</v>
      </c>
      <c r="F295" s="11">
        <f t="shared" si="38"/>
        <v>282.1400000000001</v>
      </c>
      <c r="G295" s="11">
        <f t="shared" si="39"/>
        <v>-131.29000000000019</v>
      </c>
      <c r="H295" s="11">
        <f t="shared" si="40"/>
        <v>150.84999999999991</v>
      </c>
      <c r="J295" s="2">
        <f t="shared" si="41"/>
        <v>0.28434079777477694</v>
      </c>
      <c r="K295" s="2">
        <f t="shared" si="42"/>
        <v>-0.10302102950408054</v>
      </c>
      <c r="L295" s="2">
        <f t="shared" si="43"/>
        <v>0.15202668655392726</v>
      </c>
      <c r="M295" s="2"/>
      <c r="N295" s="9"/>
      <c r="O295" s="9">
        <v>0</v>
      </c>
      <c r="P295" s="9"/>
      <c r="Q295" s="9"/>
      <c r="R295" s="9">
        <v>0</v>
      </c>
      <c r="T295" s="9">
        <v>741809.18928176141</v>
      </c>
      <c r="V295" s="9">
        <f t="shared" si="37"/>
        <v>0</v>
      </c>
      <c r="W295" s="9"/>
      <c r="X295" s="9">
        <f t="shared" si="44"/>
        <v>741809.18928176141</v>
      </c>
      <c r="Z295" s="7">
        <f t="shared" si="45"/>
        <v>741809.18928176141</v>
      </c>
    </row>
    <row r="296" spans="1:26" x14ac:dyDescent="0.3">
      <c r="A296" s="6" t="s">
        <v>296</v>
      </c>
      <c r="B296" s="3">
        <v>22854.23</v>
      </c>
      <c r="C296" s="18">
        <v>21494.03</v>
      </c>
      <c r="D296" s="18">
        <v>21445.98</v>
      </c>
      <c r="F296" s="11">
        <f t="shared" si="38"/>
        <v>-1360.2000000000007</v>
      </c>
      <c r="G296" s="11">
        <f t="shared" si="39"/>
        <v>-48.049999999999272</v>
      </c>
      <c r="H296" s="11">
        <f t="shared" si="40"/>
        <v>-1408.25</v>
      </c>
      <c r="J296" s="2">
        <f t="shared" si="41"/>
        <v>-5.9516334612892297E-2</v>
      </c>
      <c r="K296" s="2">
        <f t="shared" si="42"/>
        <v>-2.2355044633323162E-3</v>
      </c>
      <c r="L296" s="2">
        <f t="shared" si="43"/>
        <v>-6.1618790044556282E-2</v>
      </c>
      <c r="M296" s="2"/>
      <c r="N296" s="9">
        <v>12940976.220000042</v>
      </c>
      <c r="O296" s="9">
        <v>13099531.50999999</v>
      </c>
      <c r="P296" s="9"/>
      <c r="Q296" s="9">
        <v>0</v>
      </c>
      <c r="R296" s="9">
        <v>6549765.7599999998</v>
      </c>
      <c r="T296" s="9">
        <v>69987015.503425747</v>
      </c>
      <c r="V296" s="9">
        <f t="shared" si="37"/>
        <v>26040507.730000034</v>
      </c>
      <c r="W296" s="9"/>
      <c r="X296" s="9">
        <f t="shared" si="44"/>
        <v>76536781.263425753</v>
      </c>
      <c r="Z296" s="7">
        <f t="shared" si="45"/>
        <v>50496273.533425719</v>
      </c>
    </row>
    <row r="297" spans="1:26" x14ac:dyDescent="0.3">
      <c r="A297" s="6" t="s">
        <v>297</v>
      </c>
      <c r="B297" s="3">
        <v>1499.84</v>
      </c>
      <c r="C297" s="18">
        <v>1471.93</v>
      </c>
      <c r="D297" s="18">
        <v>1479.87</v>
      </c>
      <c r="F297" s="11">
        <f t="shared" si="38"/>
        <v>-27.909999999999854</v>
      </c>
      <c r="G297" s="11">
        <f t="shared" si="39"/>
        <v>7.9399999999998272</v>
      </c>
      <c r="H297" s="11">
        <f t="shared" si="40"/>
        <v>-19.970000000000027</v>
      </c>
      <c r="J297" s="2">
        <f t="shared" si="41"/>
        <v>-1.8608651589502756E-2</v>
      </c>
      <c r="K297" s="2">
        <f t="shared" si="42"/>
        <v>5.3942782605149731E-3</v>
      </c>
      <c r="L297" s="2">
        <f t="shared" si="43"/>
        <v>-1.3314753573714588E-2</v>
      </c>
      <c r="M297" s="2"/>
      <c r="N297" s="9">
        <v>388966.39999999857</v>
      </c>
      <c r="O297" s="9">
        <v>408850.93999999948</v>
      </c>
      <c r="P297" s="9"/>
      <c r="Q297" s="9">
        <v>0</v>
      </c>
      <c r="R297" s="9">
        <v>204425.47</v>
      </c>
      <c r="T297" s="9">
        <v>1653343.2141889995</v>
      </c>
      <c r="V297" s="9">
        <f t="shared" si="37"/>
        <v>797817.33999999799</v>
      </c>
      <c r="W297" s="9"/>
      <c r="X297" s="9">
        <f t="shared" si="44"/>
        <v>1857768.6841889995</v>
      </c>
      <c r="Z297" s="7">
        <f t="shared" si="45"/>
        <v>1059951.3441890015</v>
      </c>
    </row>
    <row r="298" spans="1:26" x14ac:dyDescent="0.3">
      <c r="A298" s="6" t="s">
        <v>298</v>
      </c>
      <c r="B298" s="3">
        <v>134.33000000000001</v>
      </c>
      <c r="C298" s="18">
        <v>138.66</v>
      </c>
      <c r="D298" s="18">
        <v>124.83</v>
      </c>
      <c r="F298" s="11">
        <f t="shared" si="38"/>
        <v>4.3299999999999841</v>
      </c>
      <c r="G298" s="11">
        <f t="shared" si="39"/>
        <v>-13.829999999999998</v>
      </c>
      <c r="H298" s="11">
        <f t="shared" si="40"/>
        <v>-9.5000000000000142</v>
      </c>
      <c r="J298" s="2">
        <f t="shared" si="41"/>
        <v>3.2234050472716325E-2</v>
      </c>
      <c r="K298" s="2">
        <f t="shared" si="42"/>
        <v>-9.9740372133275579E-2</v>
      </c>
      <c r="L298" s="2">
        <f t="shared" si="43"/>
        <v>-7.0721357850070832E-2</v>
      </c>
      <c r="M298" s="2"/>
      <c r="N298" s="9">
        <v>1464.5599999999977</v>
      </c>
      <c r="O298" s="9">
        <v>63484.550000000279</v>
      </c>
      <c r="P298" s="9"/>
      <c r="Q298" s="9">
        <v>1465</v>
      </c>
      <c r="R298" s="9">
        <v>31742.28</v>
      </c>
      <c r="T298" s="9"/>
      <c r="V298" s="9">
        <f t="shared" si="37"/>
        <v>64949.110000000277</v>
      </c>
      <c r="W298" s="9"/>
      <c r="X298" s="9">
        <f t="shared" si="44"/>
        <v>33207.279999999999</v>
      </c>
      <c r="Z298" s="7">
        <f t="shared" si="45"/>
        <v>-31741.830000000278</v>
      </c>
    </row>
    <row r="299" spans="1:26" x14ac:dyDescent="0.3">
      <c r="A299" s="6" t="s">
        <v>299</v>
      </c>
      <c r="B299" s="3">
        <v>505.85</v>
      </c>
      <c r="C299" s="18">
        <v>477.77</v>
      </c>
      <c r="D299" s="18">
        <v>450.72</v>
      </c>
      <c r="F299" s="11">
        <f t="shared" si="38"/>
        <v>-28.080000000000041</v>
      </c>
      <c r="G299" s="11">
        <f t="shared" si="39"/>
        <v>-27.049999999999955</v>
      </c>
      <c r="H299" s="11">
        <f t="shared" si="40"/>
        <v>-55.129999999999995</v>
      </c>
      <c r="J299" s="2">
        <f t="shared" si="41"/>
        <v>-5.5510526836018648E-2</v>
      </c>
      <c r="K299" s="2">
        <f t="shared" si="42"/>
        <v>-5.6617200745128327E-2</v>
      </c>
      <c r="L299" s="2">
        <f t="shared" si="43"/>
        <v>-0.1089848769398043</v>
      </c>
      <c r="M299" s="2"/>
      <c r="N299" s="9">
        <v>295926.78000000032</v>
      </c>
      <c r="O299" s="9">
        <v>286737.09999999963</v>
      </c>
      <c r="P299" s="9"/>
      <c r="Q299" s="9">
        <v>0</v>
      </c>
      <c r="R299" s="9">
        <v>143368.54999999999</v>
      </c>
      <c r="T299" s="9">
        <v>1516983.6018845155</v>
      </c>
      <c r="V299" s="9">
        <f t="shared" si="37"/>
        <v>582663.87999999989</v>
      </c>
      <c r="W299" s="9"/>
      <c r="X299" s="9">
        <f t="shared" si="44"/>
        <v>1660352.1518845155</v>
      </c>
      <c r="Z299" s="7">
        <f t="shared" si="45"/>
        <v>1077688.2718845156</v>
      </c>
    </row>
    <row r="300" spans="1:26" x14ac:dyDescent="0.3">
      <c r="A300" s="6" t="s">
        <v>300</v>
      </c>
      <c r="B300" s="3">
        <v>2401.2199999999998</v>
      </c>
      <c r="C300" s="18">
        <v>2427.89</v>
      </c>
      <c r="D300" s="18">
        <v>2396.39</v>
      </c>
      <c r="F300" s="11">
        <f t="shared" si="38"/>
        <v>26.670000000000073</v>
      </c>
      <c r="G300" s="11">
        <f t="shared" si="39"/>
        <v>-31.5</v>
      </c>
      <c r="H300" s="11">
        <f t="shared" si="40"/>
        <v>-4.8299999999999272</v>
      </c>
      <c r="J300" s="2">
        <f t="shared" si="41"/>
        <v>1.1106854015875189E-2</v>
      </c>
      <c r="K300" s="2">
        <f t="shared" si="42"/>
        <v>-1.2974228651215669E-2</v>
      </c>
      <c r="L300" s="2">
        <f t="shared" si="43"/>
        <v>-2.0114774989380413E-3</v>
      </c>
      <c r="M300" s="2"/>
      <c r="N300" s="9">
        <v>323543.76999999967</v>
      </c>
      <c r="O300" s="9">
        <v>435885.91999999806</v>
      </c>
      <c r="P300" s="9"/>
      <c r="Q300" s="9">
        <v>0</v>
      </c>
      <c r="R300" s="9">
        <v>217942.96</v>
      </c>
      <c r="T300" s="9">
        <v>7256121.4133163262</v>
      </c>
      <c r="V300" s="9">
        <f t="shared" si="37"/>
        <v>759429.68999999773</v>
      </c>
      <c r="W300" s="9"/>
      <c r="X300" s="9">
        <f t="shared" si="44"/>
        <v>7474064.3733163262</v>
      </c>
      <c r="Z300" s="7">
        <f t="shared" si="45"/>
        <v>6714634.6833163286</v>
      </c>
    </row>
    <row r="301" spans="1:26" x14ac:dyDescent="0.3">
      <c r="A301" s="6" t="s">
        <v>301</v>
      </c>
      <c r="B301" s="3">
        <v>270.91000000000003</v>
      </c>
      <c r="C301" s="18">
        <v>242.25</v>
      </c>
      <c r="D301" s="18">
        <v>261.51</v>
      </c>
      <c r="F301" s="11">
        <f t="shared" si="38"/>
        <v>-28.660000000000025</v>
      </c>
      <c r="G301" s="11">
        <f t="shared" si="39"/>
        <v>19.259999999999991</v>
      </c>
      <c r="H301" s="11">
        <f t="shared" si="40"/>
        <v>-9.4000000000000341</v>
      </c>
      <c r="J301" s="2">
        <f t="shared" si="41"/>
        <v>-0.105791591303385</v>
      </c>
      <c r="K301" s="2">
        <f t="shared" si="42"/>
        <v>7.9504643962848176E-2</v>
      </c>
      <c r="L301" s="2">
        <f t="shared" si="43"/>
        <v>-3.4697870141375486E-2</v>
      </c>
      <c r="M301" s="2"/>
      <c r="N301" s="9">
        <v>299926.61</v>
      </c>
      <c r="O301" s="9">
        <v>67233.889999999665</v>
      </c>
      <c r="P301" s="9"/>
      <c r="Q301" s="9">
        <v>57721</v>
      </c>
      <c r="R301" s="9">
        <v>33616.94</v>
      </c>
      <c r="T301" s="9">
        <v>845491.55999666592</v>
      </c>
      <c r="V301" s="9">
        <f t="shared" si="37"/>
        <v>367160.49999999965</v>
      </c>
      <c r="W301" s="9"/>
      <c r="X301" s="9">
        <f t="shared" si="44"/>
        <v>936829.49999666587</v>
      </c>
      <c r="Z301" s="7">
        <f t="shared" si="45"/>
        <v>569668.99999666621</v>
      </c>
    </row>
    <row r="302" spans="1:26" x14ac:dyDescent="0.3">
      <c r="A302" s="6" t="s">
        <v>302</v>
      </c>
      <c r="B302" s="3">
        <v>5678.48</v>
      </c>
      <c r="C302" s="18">
        <v>5518.3</v>
      </c>
      <c r="D302" s="18">
        <v>5483.44</v>
      </c>
      <c r="F302" s="11">
        <f t="shared" si="38"/>
        <v>-160.17999999999938</v>
      </c>
      <c r="G302" s="11">
        <f t="shared" si="39"/>
        <v>-34.860000000000582</v>
      </c>
      <c r="H302" s="11">
        <f t="shared" si="40"/>
        <v>-195.03999999999996</v>
      </c>
      <c r="J302" s="2">
        <f t="shared" si="41"/>
        <v>-2.8208252912751197E-2</v>
      </c>
      <c r="K302" s="2">
        <f t="shared" si="42"/>
        <v>-6.3171628943697877E-3</v>
      </c>
      <c r="L302" s="2">
        <f t="shared" si="43"/>
        <v>-3.4347219678505514E-2</v>
      </c>
      <c r="M302" s="2"/>
      <c r="N302" s="9">
        <v>2214296.7199999983</v>
      </c>
      <c r="O302" s="9">
        <v>2338854.0899999887</v>
      </c>
      <c r="P302" s="9"/>
      <c r="Q302" s="9">
        <v>0</v>
      </c>
      <c r="R302" s="9">
        <v>1155984.82</v>
      </c>
      <c r="T302" s="9">
        <v>15002462.349750072</v>
      </c>
      <c r="V302" s="9">
        <f t="shared" si="37"/>
        <v>4553150.8099999875</v>
      </c>
      <c r="W302" s="9"/>
      <c r="X302" s="9">
        <f t="shared" si="44"/>
        <v>16158447.169750072</v>
      </c>
      <c r="Z302" s="7">
        <f t="shared" si="45"/>
        <v>11605296.359750085</v>
      </c>
    </row>
    <row r="303" spans="1:26" x14ac:dyDescent="0.3">
      <c r="A303" s="6" t="s">
        <v>303</v>
      </c>
      <c r="B303" s="3">
        <v>3278.24</v>
      </c>
      <c r="C303" s="18">
        <v>3164.64</v>
      </c>
      <c r="D303" s="18">
        <v>3062.36</v>
      </c>
      <c r="F303" s="11">
        <f t="shared" si="38"/>
        <v>-113.59999999999991</v>
      </c>
      <c r="G303" s="11">
        <f t="shared" si="39"/>
        <v>-102.27999999999975</v>
      </c>
      <c r="H303" s="11">
        <f t="shared" si="40"/>
        <v>-215.87999999999965</v>
      </c>
      <c r="J303" s="2">
        <f t="shared" si="41"/>
        <v>-3.4652740494899636E-2</v>
      </c>
      <c r="K303" s="2">
        <f t="shared" si="42"/>
        <v>-3.2319631932858028E-2</v>
      </c>
      <c r="L303" s="2">
        <f t="shared" si="43"/>
        <v>-6.5852408609497703E-2</v>
      </c>
      <c r="M303" s="2"/>
      <c r="N303" s="9">
        <v>1200411.0300000021</v>
      </c>
      <c r="O303" s="9">
        <v>2008268.6400000006</v>
      </c>
      <c r="P303" s="9"/>
      <c r="Q303" s="9">
        <v>0</v>
      </c>
      <c r="R303" s="9">
        <v>1004134.32</v>
      </c>
      <c r="T303" s="9">
        <v>16554963.893812571</v>
      </c>
      <c r="V303" s="9">
        <f t="shared" si="37"/>
        <v>3208679.6700000027</v>
      </c>
      <c r="W303" s="9"/>
      <c r="X303" s="9">
        <f t="shared" si="44"/>
        <v>17559098.213812571</v>
      </c>
      <c r="Z303" s="7">
        <f t="shared" si="45"/>
        <v>14350418.543812569</v>
      </c>
    </row>
    <row r="304" spans="1:26" x14ac:dyDescent="0.3">
      <c r="A304" s="6" t="s">
        <v>304</v>
      </c>
      <c r="B304" s="3">
        <v>902.31</v>
      </c>
      <c r="C304" s="18">
        <v>876.52</v>
      </c>
      <c r="D304" s="18">
        <v>884.91</v>
      </c>
      <c r="F304" s="11">
        <f t="shared" si="38"/>
        <v>-25.789999999999964</v>
      </c>
      <c r="G304" s="11">
        <f t="shared" si="39"/>
        <v>8.3899999999999864</v>
      </c>
      <c r="H304" s="11">
        <f t="shared" si="40"/>
        <v>-17.399999999999977</v>
      </c>
      <c r="J304" s="2">
        <f t="shared" si="41"/>
        <v>-2.8582194589442667E-2</v>
      </c>
      <c r="K304" s="2">
        <f t="shared" si="42"/>
        <v>9.5719435951262533E-3</v>
      </c>
      <c r="L304" s="2">
        <f t="shared" si="43"/>
        <v>-1.9283838148751564E-2</v>
      </c>
      <c r="M304" s="2"/>
      <c r="N304" s="9">
        <v>481128.65999999904</v>
      </c>
      <c r="O304" s="9">
        <v>540544.52999999747</v>
      </c>
      <c r="P304" s="9"/>
      <c r="Q304" s="9">
        <v>0</v>
      </c>
      <c r="R304" s="9">
        <v>270272.26</v>
      </c>
      <c r="T304" s="9">
        <v>4568770.2718445836</v>
      </c>
      <c r="V304" s="9">
        <f t="shared" si="37"/>
        <v>1021673.1899999965</v>
      </c>
      <c r="W304" s="9"/>
      <c r="X304" s="9">
        <f t="shared" si="44"/>
        <v>4839042.5318445833</v>
      </c>
      <c r="Z304" s="7">
        <f t="shared" si="45"/>
        <v>3817369.3418445867</v>
      </c>
    </row>
    <row r="305" spans="1:26" x14ac:dyDescent="0.3">
      <c r="A305" s="6" t="s">
        <v>305</v>
      </c>
      <c r="B305" s="3">
        <v>3169.04</v>
      </c>
      <c r="C305" s="18">
        <v>2810.38</v>
      </c>
      <c r="D305" s="18">
        <v>2899.6</v>
      </c>
      <c r="F305" s="11">
        <f t="shared" si="38"/>
        <v>-358.65999999999985</v>
      </c>
      <c r="G305" s="11">
        <f t="shared" si="39"/>
        <v>89.2199999999998</v>
      </c>
      <c r="H305" s="11">
        <f t="shared" si="40"/>
        <v>-269.44000000000005</v>
      </c>
      <c r="J305" s="2">
        <f t="shared" si="41"/>
        <v>-0.11317623002549659</v>
      </c>
      <c r="K305" s="2">
        <f t="shared" si="42"/>
        <v>3.1746596545662698E-2</v>
      </c>
      <c r="L305" s="2">
        <f t="shared" si="43"/>
        <v>-8.5022593593012452E-2</v>
      </c>
      <c r="M305" s="2"/>
      <c r="N305" s="9">
        <v>2659437.2099999981</v>
      </c>
      <c r="O305" s="9">
        <v>2631698.0700000003</v>
      </c>
      <c r="P305" s="9"/>
      <c r="Q305" s="9">
        <v>1241576</v>
      </c>
      <c r="R305" s="9">
        <v>1315849.04</v>
      </c>
      <c r="T305" s="9">
        <v>4972735.1124359062</v>
      </c>
      <c r="V305" s="9">
        <f t="shared" si="37"/>
        <v>5291135.2799999984</v>
      </c>
      <c r="W305" s="9"/>
      <c r="X305" s="9">
        <f t="shared" si="44"/>
        <v>7530160.1524359062</v>
      </c>
      <c r="Z305" s="7">
        <f t="shared" si="45"/>
        <v>2239024.8724359078</v>
      </c>
    </row>
    <row r="306" spans="1:26" x14ac:dyDescent="0.3">
      <c r="A306" s="6" t="s">
        <v>306</v>
      </c>
      <c r="B306" s="3">
        <v>56.83</v>
      </c>
      <c r="C306" s="18">
        <v>59.16</v>
      </c>
      <c r="D306" s="18">
        <v>78.73</v>
      </c>
      <c r="F306" s="11">
        <f t="shared" si="38"/>
        <v>2.3299999999999983</v>
      </c>
      <c r="G306" s="11">
        <f t="shared" si="39"/>
        <v>19.570000000000007</v>
      </c>
      <c r="H306" s="11">
        <f t="shared" si="40"/>
        <v>21.900000000000006</v>
      </c>
      <c r="J306" s="2">
        <f t="shared" si="41"/>
        <v>4.0999472109801038E-2</v>
      </c>
      <c r="K306" s="2">
        <f t="shared" si="42"/>
        <v>0.33079783637592985</v>
      </c>
      <c r="L306" s="2">
        <f t="shared" si="43"/>
        <v>0.38535984515220845</v>
      </c>
      <c r="M306" s="2"/>
      <c r="N306" s="9">
        <v>5327.3799999998882</v>
      </c>
      <c r="O306" s="9">
        <v>0</v>
      </c>
      <c r="P306" s="9"/>
      <c r="Q306" s="9">
        <v>1331</v>
      </c>
      <c r="R306" s="9">
        <v>0</v>
      </c>
      <c r="T306" s="9">
        <v>75000</v>
      </c>
      <c r="V306" s="9">
        <f t="shared" si="37"/>
        <v>5327.3799999998882</v>
      </c>
      <c r="W306" s="9"/>
      <c r="X306" s="9">
        <f t="shared" si="44"/>
        <v>76331</v>
      </c>
      <c r="Z306" s="7">
        <f t="shared" si="45"/>
        <v>71003.620000000112</v>
      </c>
    </row>
    <row r="307" spans="1:26" x14ac:dyDescent="0.3">
      <c r="A307" s="6" t="s">
        <v>307</v>
      </c>
      <c r="B307" s="3">
        <v>262.11</v>
      </c>
      <c r="C307" s="18">
        <v>267.83</v>
      </c>
      <c r="D307" s="18">
        <v>258.85000000000002</v>
      </c>
      <c r="F307" s="11">
        <f t="shared" si="38"/>
        <v>5.7199999999999704</v>
      </c>
      <c r="G307" s="11">
        <f t="shared" si="39"/>
        <v>-8.9799999999999613</v>
      </c>
      <c r="H307" s="11">
        <f t="shared" si="40"/>
        <v>-3.2599999999999909</v>
      </c>
      <c r="J307" s="2">
        <f t="shared" si="41"/>
        <v>2.1822898782953626E-2</v>
      </c>
      <c r="K307" s="2">
        <f t="shared" si="42"/>
        <v>-3.3528730911398852E-2</v>
      </c>
      <c r="L307" s="2">
        <f t="shared" si="43"/>
        <v>-1.2437526229445606E-2</v>
      </c>
      <c r="M307" s="2"/>
      <c r="N307" s="9">
        <v>9647.59</v>
      </c>
      <c r="O307" s="9">
        <v>4772.5399999995716</v>
      </c>
      <c r="P307" s="9"/>
      <c r="Q307" s="9">
        <v>0</v>
      </c>
      <c r="R307" s="9">
        <v>2386.27</v>
      </c>
      <c r="T307" s="9">
        <v>943371.41686422902</v>
      </c>
      <c r="V307" s="9">
        <f t="shared" si="37"/>
        <v>14420.129999999572</v>
      </c>
      <c r="W307" s="9"/>
      <c r="X307" s="9">
        <f t="shared" si="44"/>
        <v>945757.68686422904</v>
      </c>
      <c r="Z307" s="7">
        <f t="shared" si="45"/>
        <v>931337.5568642295</v>
      </c>
    </row>
    <row r="308" spans="1:26" x14ac:dyDescent="0.3">
      <c r="A308" s="6" t="s">
        <v>308</v>
      </c>
      <c r="B308" s="3">
        <v>430.71</v>
      </c>
      <c r="C308" s="18">
        <v>431.4</v>
      </c>
      <c r="D308" s="18">
        <v>388.5</v>
      </c>
      <c r="F308" s="11">
        <f t="shared" si="38"/>
        <v>0.68999999999999773</v>
      </c>
      <c r="G308" s="11">
        <f t="shared" si="39"/>
        <v>-42.899999999999977</v>
      </c>
      <c r="H308" s="11">
        <f t="shared" si="40"/>
        <v>-42.20999999999998</v>
      </c>
      <c r="J308" s="2">
        <f t="shared" si="41"/>
        <v>1.6020059901094008E-3</v>
      </c>
      <c r="K308" s="2">
        <f t="shared" si="42"/>
        <v>-9.9443671766342057E-2</v>
      </c>
      <c r="L308" s="2">
        <f t="shared" si="43"/>
        <v>-9.8000975134080903E-2</v>
      </c>
      <c r="M308" s="2"/>
      <c r="N308" s="9">
        <v>157202.90000000008</v>
      </c>
      <c r="O308" s="9">
        <v>446449.63999999873</v>
      </c>
      <c r="P308" s="9"/>
      <c r="Q308" s="9">
        <v>0</v>
      </c>
      <c r="R308" s="9">
        <v>223224.82</v>
      </c>
      <c r="T308" s="9">
        <v>1305313.3677714441</v>
      </c>
      <c r="V308" s="9">
        <f t="shared" si="37"/>
        <v>603652.53999999887</v>
      </c>
      <c r="W308" s="9"/>
      <c r="X308" s="9">
        <f t="shared" si="44"/>
        <v>1528538.1877714442</v>
      </c>
      <c r="Z308" s="7">
        <f t="shared" si="45"/>
        <v>924885.64777144534</v>
      </c>
    </row>
    <row r="309" spans="1:26" x14ac:dyDescent="0.3">
      <c r="A309" s="6" t="s">
        <v>309</v>
      </c>
      <c r="B309" s="3">
        <v>7676.53</v>
      </c>
      <c r="C309" s="18">
        <v>7332.88</v>
      </c>
      <c r="D309" s="18">
        <v>7289.8</v>
      </c>
      <c r="F309" s="11">
        <f t="shared" si="38"/>
        <v>-343.64999999999964</v>
      </c>
      <c r="G309" s="11">
        <f t="shared" si="39"/>
        <v>-43.079999999999927</v>
      </c>
      <c r="H309" s="11">
        <f t="shared" si="40"/>
        <v>-386.72999999999956</v>
      </c>
      <c r="J309" s="2">
        <f t="shared" si="41"/>
        <v>-4.4766320199360887E-2</v>
      </c>
      <c r="K309" s="2">
        <f t="shared" si="42"/>
        <v>-5.8749086307153808E-3</v>
      </c>
      <c r="L309" s="2">
        <f t="shared" si="43"/>
        <v>-5.0378230789171585E-2</v>
      </c>
      <c r="M309" s="2"/>
      <c r="N309" s="9">
        <v>3982074.4900000039</v>
      </c>
      <c r="O309" s="9">
        <v>2523655.4800000042</v>
      </c>
      <c r="P309" s="9"/>
      <c r="Q309" s="9">
        <v>0</v>
      </c>
      <c r="R309" s="9">
        <v>1258265.31</v>
      </c>
      <c r="T309" s="9">
        <v>20244010.482240628</v>
      </c>
      <c r="V309" s="9">
        <f t="shared" si="37"/>
        <v>6505729.9700000081</v>
      </c>
      <c r="W309" s="9"/>
      <c r="X309" s="9">
        <f t="shared" si="44"/>
        <v>21502275.792240627</v>
      </c>
      <c r="Z309" s="7">
        <f t="shared" si="45"/>
        <v>14996545.822240619</v>
      </c>
    </row>
    <row r="310" spans="1:26" x14ac:dyDescent="0.3">
      <c r="A310" s="6" t="s">
        <v>310</v>
      </c>
      <c r="B310" s="3">
        <v>3617.41</v>
      </c>
      <c r="C310" s="18">
        <v>3354.5</v>
      </c>
      <c r="D310" s="18">
        <v>3408.2</v>
      </c>
      <c r="F310" s="11">
        <f t="shared" si="38"/>
        <v>-262.90999999999985</v>
      </c>
      <c r="G310" s="11">
        <f t="shared" si="39"/>
        <v>53.699999999999818</v>
      </c>
      <c r="H310" s="11">
        <f t="shared" si="40"/>
        <v>-209.21000000000004</v>
      </c>
      <c r="J310" s="2">
        <f t="shared" si="41"/>
        <v>-7.2679071490375668E-2</v>
      </c>
      <c r="K310" s="2">
        <f t="shared" si="42"/>
        <v>1.6008346996571721E-2</v>
      </c>
      <c r="L310" s="2">
        <f t="shared" si="43"/>
        <v>-5.7834196289610507E-2</v>
      </c>
      <c r="M310" s="2"/>
      <c r="N310" s="9">
        <v>2900890.3800000027</v>
      </c>
      <c r="O310" s="9">
        <v>2395211.5300000086</v>
      </c>
      <c r="P310" s="9"/>
      <c r="Q310" s="9">
        <v>1046002</v>
      </c>
      <c r="R310" s="9">
        <v>1197605.77</v>
      </c>
      <c r="T310" s="9">
        <v>6505109.6368638324</v>
      </c>
      <c r="V310" s="9">
        <f t="shared" si="37"/>
        <v>5296101.9100000113</v>
      </c>
      <c r="W310" s="9"/>
      <c r="X310" s="9">
        <f t="shared" si="44"/>
        <v>8748717.4068638328</v>
      </c>
      <c r="Z310" s="7">
        <f t="shared" si="45"/>
        <v>3452615.4968638215</v>
      </c>
    </row>
    <row r="311" spans="1:26" x14ac:dyDescent="0.3">
      <c r="A311" s="6" t="s">
        <v>311</v>
      </c>
      <c r="B311" s="3">
        <v>5361.35</v>
      </c>
      <c r="C311" s="18">
        <v>5106.25</v>
      </c>
      <c r="D311" s="18">
        <v>5223.12</v>
      </c>
      <c r="F311" s="11">
        <f t="shared" si="38"/>
        <v>-255.10000000000036</v>
      </c>
      <c r="G311" s="11">
        <f t="shared" si="39"/>
        <v>116.86999999999989</v>
      </c>
      <c r="H311" s="11">
        <f t="shared" si="40"/>
        <v>-138.23000000000047</v>
      </c>
      <c r="J311" s="2">
        <f t="shared" si="41"/>
        <v>-4.7581299486136985E-2</v>
      </c>
      <c r="K311" s="2">
        <f t="shared" si="42"/>
        <v>2.2887637698898455E-2</v>
      </c>
      <c r="L311" s="2">
        <f t="shared" si="43"/>
        <v>-2.5782685331120048E-2</v>
      </c>
      <c r="M311" s="2"/>
      <c r="N311" s="9">
        <v>2356788.6699999957</v>
      </c>
      <c r="O311" s="9">
        <v>1070921.6899999976</v>
      </c>
      <c r="P311" s="9"/>
      <c r="Q311" s="9">
        <v>0</v>
      </c>
      <c r="R311" s="9">
        <v>535460.84</v>
      </c>
      <c r="T311" s="9">
        <v>8711817.6123310048</v>
      </c>
      <c r="V311" s="9">
        <f t="shared" si="37"/>
        <v>3427710.3599999934</v>
      </c>
      <c r="W311" s="9"/>
      <c r="X311" s="9">
        <f t="shared" si="44"/>
        <v>9247278.4523310047</v>
      </c>
      <c r="Z311" s="7">
        <f t="shared" si="45"/>
        <v>5819568.0923310108</v>
      </c>
    </row>
    <row r="312" spans="1:26" x14ac:dyDescent="0.3">
      <c r="A312" s="6" t="s">
        <v>312</v>
      </c>
      <c r="B312" s="3">
        <v>49.08</v>
      </c>
      <c r="C312" s="18">
        <v>0</v>
      </c>
      <c r="D312" s="18">
        <v>49.08</v>
      </c>
      <c r="F312" s="11">
        <f t="shared" si="38"/>
        <v>-49.08</v>
      </c>
      <c r="G312" s="11">
        <f t="shared" si="39"/>
        <v>49.08</v>
      </c>
      <c r="H312" s="11">
        <f t="shared" si="40"/>
        <v>0</v>
      </c>
      <c r="J312" s="2">
        <f t="shared" si="41"/>
        <v>-1</v>
      </c>
      <c r="K312" s="2"/>
      <c r="L312" s="2">
        <f t="shared" si="43"/>
        <v>0</v>
      </c>
      <c r="M312" s="2"/>
      <c r="N312" s="9"/>
      <c r="O312" s="9">
        <v>0</v>
      </c>
      <c r="P312" s="9"/>
      <c r="Q312" s="9"/>
      <c r="R312" s="9">
        <v>0</v>
      </c>
      <c r="T312" s="9">
        <v>100626</v>
      </c>
      <c r="V312" s="9">
        <f t="shared" si="37"/>
        <v>0</v>
      </c>
      <c r="W312" s="9"/>
      <c r="X312" s="9">
        <f t="shared" si="44"/>
        <v>100626</v>
      </c>
      <c r="Z312" s="7">
        <f t="shared" si="45"/>
        <v>100626</v>
      </c>
    </row>
    <row r="313" spans="1:26" x14ac:dyDescent="0.3">
      <c r="A313" s="6" t="s">
        <v>313</v>
      </c>
      <c r="B313" s="3">
        <v>372.03</v>
      </c>
      <c r="C313" s="18">
        <v>339.75</v>
      </c>
      <c r="D313" s="18">
        <v>323.06</v>
      </c>
      <c r="F313" s="11">
        <f t="shared" si="38"/>
        <v>-32.279999999999973</v>
      </c>
      <c r="G313" s="11">
        <f t="shared" si="39"/>
        <v>-16.689999999999998</v>
      </c>
      <c r="H313" s="11">
        <f t="shared" si="40"/>
        <v>-48.96999999999997</v>
      </c>
      <c r="J313" s="2">
        <f t="shared" si="41"/>
        <v>-8.6767196193855312E-2</v>
      </c>
      <c r="K313" s="2">
        <f t="shared" si="42"/>
        <v>-4.9124356144223724E-2</v>
      </c>
      <c r="L313" s="2">
        <f t="shared" si="43"/>
        <v>-0.13162916969061633</v>
      </c>
      <c r="M313" s="2"/>
      <c r="N313" s="9">
        <v>286571.2000000003</v>
      </c>
      <c r="O313" s="9">
        <v>382108.91000000015</v>
      </c>
      <c r="P313" s="9"/>
      <c r="Q313" s="9">
        <v>0</v>
      </c>
      <c r="R313" s="9">
        <v>191054.46</v>
      </c>
      <c r="T313" s="9">
        <v>1498691.8719511563</v>
      </c>
      <c r="V313" s="9">
        <f t="shared" si="37"/>
        <v>668680.11000000045</v>
      </c>
      <c r="W313" s="9"/>
      <c r="X313" s="9">
        <f t="shared" si="44"/>
        <v>1689746.3319511563</v>
      </c>
      <c r="Z313" s="7">
        <f t="shared" si="45"/>
        <v>1021066.2219511558</v>
      </c>
    </row>
    <row r="314" spans="1:26" x14ac:dyDescent="0.3">
      <c r="A314" s="6" t="s">
        <v>314</v>
      </c>
      <c r="B314" s="3">
        <v>3942.75</v>
      </c>
      <c r="C314" s="18">
        <v>3863.02</v>
      </c>
      <c r="D314" s="18">
        <v>4136.9399999999996</v>
      </c>
      <c r="F314" s="11">
        <f t="shared" si="38"/>
        <v>-79.730000000000018</v>
      </c>
      <c r="G314" s="11">
        <f t="shared" si="39"/>
        <v>273.91999999999962</v>
      </c>
      <c r="H314" s="11">
        <f t="shared" si="40"/>
        <v>194.1899999999996</v>
      </c>
      <c r="J314" s="2">
        <f t="shared" si="41"/>
        <v>-2.0221926320461603E-2</v>
      </c>
      <c r="K314" s="2">
        <f t="shared" si="42"/>
        <v>7.0908253128381338E-2</v>
      </c>
      <c r="L314" s="2">
        <f t="shared" si="43"/>
        <v>4.9252425337644956E-2</v>
      </c>
      <c r="M314" s="2"/>
      <c r="N314" s="9">
        <v>971618.64000000199</v>
      </c>
      <c r="O314" s="9">
        <v>0</v>
      </c>
      <c r="P314" s="9"/>
      <c r="Q314" s="9">
        <v>406091</v>
      </c>
      <c r="R314" s="9">
        <v>0</v>
      </c>
      <c r="T314" s="9">
        <v>2141769.6194637511</v>
      </c>
      <c r="V314" s="9">
        <f t="shared" si="37"/>
        <v>971618.64000000199</v>
      </c>
      <c r="W314" s="9"/>
      <c r="X314" s="9">
        <f t="shared" si="44"/>
        <v>2547860.6194637511</v>
      </c>
      <c r="Z314" s="7">
        <f t="shared" si="45"/>
        <v>1576241.9794637491</v>
      </c>
    </row>
    <row r="315" spans="1:26" x14ac:dyDescent="0.3">
      <c r="A315" s="6" t="s">
        <v>315</v>
      </c>
      <c r="B315" s="3">
        <v>1254.1500000000001</v>
      </c>
      <c r="C315" s="18">
        <v>1133.98</v>
      </c>
      <c r="D315" s="18">
        <v>1106.45</v>
      </c>
      <c r="F315" s="11">
        <f t="shared" si="38"/>
        <v>-120.17000000000007</v>
      </c>
      <c r="G315" s="11">
        <f t="shared" si="39"/>
        <v>-27.529999999999973</v>
      </c>
      <c r="H315" s="11">
        <f t="shared" si="40"/>
        <v>-147.70000000000005</v>
      </c>
      <c r="J315" s="2">
        <f t="shared" si="41"/>
        <v>-9.5817884623051519E-2</v>
      </c>
      <c r="K315" s="2">
        <f t="shared" si="42"/>
        <v>-2.4277324115063781E-2</v>
      </c>
      <c r="L315" s="2">
        <f t="shared" si="43"/>
        <v>-0.11776900689710168</v>
      </c>
      <c r="M315" s="2"/>
      <c r="N315" s="9">
        <v>1043059.6399999999</v>
      </c>
      <c r="O315" s="9">
        <v>1378149.7799999975</v>
      </c>
      <c r="P315" s="9"/>
      <c r="Q315" s="9">
        <v>356709</v>
      </c>
      <c r="R315" s="9">
        <v>689074.89</v>
      </c>
      <c r="T315" s="9">
        <v>2407164.1701903371</v>
      </c>
      <c r="V315" s="9">
        <f t="shared" si="37"/>
        <v>2421209.4199999971</v>
      </c>
      <c r="W315" s="9"/>
      <c r="X315" s="9">
        <f t="shared" si="44"/>
        <v>3452948.0601903372</v>
      </c>
      <c r="Z315" s="7">
        <f t="shared" si="45"/>
        <v>1031738.6401903401</v>
      </c>
    </row>
    <row r="316" spans="1:26" x14ac:dyDescent="0.3">
      <c r="A316" s="6" t="s">
        <v>316</v>
      </c>
      <c r="B316" s="3">
        <v>102.33</v>
      </c>
      <c r="C316" s="18">
        <v>0</v>
      </c>
      <c r="D316" s="18">
        <v>102.33</v>
      </c>
      <c r="F316" s="11">
        <f t="shared" si="38"/>
        <v>-102.33</v>
      </c>
      <c r="G316" s="11">
        <f t="shared" si="39"/>
        <v>102.33</v>
      </c>
      <c r="H316" s="11">
        <f t="shared" si="40"/>
        <v>0</v>
      </c>
      <c r="J316" s="2">
        <f t="shared" si="41"/>
        <v>-1</v>
      </c>
      <c r="K316" s="2"/>
      <c r="L316" s="2">
        <f t="shared" si="43"/>
        <v>0</v>
      </c>
      <c r="M316" s="2"/>
      <c r="N316" s="9"/>
      <c r="O316" s="9">
        <v>0</v>
      </c>
      <c r="P316" s="9"/>
      <c r="Q316" s="9"/>
      <c r="R316" s="9">
        <v>0</v>
      </c>
      <c r="T316" s="9">
        <v>524268</v>
      </c>
      <c r="V316" s="9">
        <f t="shared" si="37"/>
        <v>0</v>
      </c>
      <c r="W316" s="9"/>
      <c r="X316" s="9">
        <f t="shared" si="44"/>
        <v>524268</v>
      </c>
      <c r="Z316" s="7">
        <f t="shared" si="45"/>
        <v>524268</v>
      </c>
    </row>
    <row r="317" spans="1:26" x14ac:dyDescent="0.3">
      <c r="A317" s="6" t="s">
        <v>317</v>
      </c>
      <c r="B317" s="3">
        <v>225.93</v>
      </c>
      <c r="C317" s="18">
        <v>222.4</v>
      </c>
      <c r="D317" s="18">
        <v>220.39</v>
      </c>
      <c r="F317" s="11">
        <f t="shared" si="38"/>
        <v>-3.5300000000000011</v>
      </c>
      <c r="G317" s="11">
        <f t="shared" si="39"/>
        <v>-2.0100000000000193</v>
      </c>
      <c r="H317" s="11">
        <f t="shared" si="40"/>
        <v>-5.5400000000000205</v>
      </c>
      <c r="J317" s="2">
        <f t="shared" si="41"/>
        <v>-1.5624308414110555E-2</v>
      </c>
      <c r="K317" s="2">
        <f t="shared" si="42"/>
        <v>-9.0377697841727E-3</v>
      </c>
      <c r="L317" s="2">
        <f t="shared" si="43"/>
        <v>-2.4520869295799663E-2</v>
      </c>
      <c r="M317" s="2"/>
      <c r="N317" s="9">
        <v>114005.36999999978</v>
      </c>
      <c r="O317" s="9">
        <v>111805.1400000006</v>
      </c>
      <c r="P317" s="9"/>
      <c r="Q317" s="9">
        <v>12470</v>
      </c>
      <c r="R317" s="9">
        <v>55902.57</v>
      </c>
      <c r="T317" s="9">
        <v>356106.98897389765</v>
      </c>
      <c r="V317" s="9">
        <f t="shared" si="37"/>
        <v>225810.51000000036</v>
      </c>
      <c r="W317" s="9"/>
      <c r="X317" s="9">
        <f t="shared" si="44"/>
        <v>424479.55897389766</v>
      </c>
      <c r="Z317" s="7">
        <f t="shared" si="45"/>
        <v>198669.0489738973</v>
      </c>
    </row>
    <row r="318" spans="1:26" x14ac:dyDescent="0.3">
      <c r="A318" s="6" t="s">
        <v>318</v>
      </c>
      <c r="B318" s="3">
        <v>348.93</v>
      </c>
      <c r="C318" s="18">
        <v>342.9</v>
      </c>
      <c r="D318" s="18">
        <v>358.75</v>
      </c>
      <c r="F318" s="11">
        <f t="shared" si="38"/>
        <v>-6.0300000000000296</v>
      </c>
      <c r="G318" s="11">
        <f t="shared" si="39"/>
        <v>15.850000000000023</v>
      </c>
      <c r="H318" s="11">
        <f t="shared" si="40"/>
        <v>9.8199999999999932</v>
      </c>
      <c r="J318" s="2">
        <f t="shared" si="41"/>
        <v>-1.7281403146763075E-2</v>
      </c>
      <c r="K318" s="2">
        <f t="shared" si="42"/>
        <v>4.6223388743073857E-2</v>
      </c>
      <c r="L318" s="2">
        <f t="shared" si="43"/>
        <v>2.8143180580632254E-2</v>
      </c>
      <c r="M318" s="2"/>
      <c r="N318" s="9">
        <v>79080.109999999986</v>
      </c>
      <c r="O318" s="9">
        <v>0</v>
      </c>
      <c r="P318" s="9"/>
      <c r="Q318" s="9">
        <v>0</v>
      </c>
      <c r="R318" s="9">
        <v>0</v>
      </c>
      <c r="T318" s="9">
        <v>1920266.8574962267</v>
      </c>
      <c r="V318" s="9">
        <f t="shared" si="37"/>
        <v>79080.109999999986</v>
      </c>
      <c r="W318" s="9"/>
      <c r="X318" s="9">
        <f t="shared" si="44"/>
        <v>1920266.8574962267</v>
      </c>
      <c r="Z318" s="7">
        <f t="shared" si="45"/>
        <v>1841186.7474962268</v>
      </c>
    </row>
    <row r="319" spans="1:26" x14ac:dyDescent="0.3">
      <c r="A319" s="6" t="s">
        <v>319</v>
      </c>
      <c r="B319" s="3">
        <v>141.99</v>
      </c>
      <c r="C319" s="18">
        <v>134.01</v>
      </c>
      <c r="D319" s="18">
        <v>112.68</v>
      </c>
      <c r="F319" s="11">
        <f t="shared" si="38"/>
        <v>-7.9800000000000182</v>
      </c>
      <c r="G319" s="11">
        <f t="shared" si="39"/>
        <v>-21.329999999999984</v>
      </c>
      <c r="H319" s="11">
        <f t="shared" si="40"/>
        <v>-29.310000000000002</v>
      </c>
      <c r="J319" s="2">
        <f t="shared" si="41"/>
        <v>-5.6201140925417392E-2</v>
      </c>
      <c r="K319" s="2">
        <f t="shared" si="42"/>
        <v>-0.15916722632639346</v>
      </c>
      <c r="L319" s="2">
        <f t="shared" si="43"/>
        <v>-0.20642298753433341</v>
      </c>
      <c r="M319" s="2"/>
      <c r="N319" s="9">
        <v>68154.96000000021</v>
      </c>
      <c r="O319" s="9">
        <v>193272.80000000028</v>
      </c>
      <c r="P319" s="9"/>
      <c r="Q319" s="9">
        <v>0</v>
      </c>
      <c r="R319" s="9">
        <v>96636.4</v>
      </c>
      <c r="T319" s="9">
        <v>260663.93296567933</v>
      </c>
      <c r="V319" s="9">
        <f t="shared" si="37"/>
        <v>261427.76000000047</v>
      </c>
      <c r="W319" s="9"/>
      <c r="X319" s="9">
        <f t="shared" si="44"/>
        <v>357300.33296567935</v>
      </c>
      <c r="Z319" s="7">
        <f t="shared" si="45"/>
        <v>95872.572965678875</v>
      </c>
    </row>
    <row r="320" spans="1:26" x14ac:dyDescent="0.3">
      <c r="A320" s="6" t="s">
        <v>320</v>
      </c>
      <c r="B320" s="3">
        <v>677.04</v>
      </c>
      <c r="C320" s="18">
        <v>683.38</v>
      </c>
      <c r="D320" s="18">
        <v>731.03</v>
      </c>
      <c r="F320" s="11">
        <f t="shared" si="38"/>
        <v>6.3400000000000318</v>
      </c>
      <c r="G320" s="11">
        <f t="shared" si="39"/>
        <v>47.649999999999977</v>
      </c>
      <c r="H320" s="11">
        <f t="shared" si="40"/>
        <v>53.990000000000009</v>
      </c>
      <c r="J320" s="2">
        <f t="shared" si="41"/>
        <v>9.3642916223561912E-3</v>
      </c>
      <c r="K320" s="2">
        <f t="shared" si="42"/>
        <v>6.9726945476894286E-2</v>
      </c>
      <c r="L320" s="2">
        <f t="shared" si="43"/>
        <v>7.974418055063226E-2</v>
      </c>
      <c r="M320" s="2"/>
      <c r="N320" s="9">
        <v>29680.250000000015</v>
      </c>
      <c r="O320" s="9">
        <v>0</v>
      </c>
      <c r="P320" s="9"/>
      <c r="Q320" s="9">
        <v>0</v>
      </c>
      <c r="R320" s="9">
        <v>0</v>
      </c>
      <c r="T320" s="9">
        <v>3556833.0531675955</v>
      </c>
      <c r="V320" s="9">
        <f t="shared" si="37"/>
        <v>29680.250000000015</v>
      </c>
      <c r="W320" s="9"/>
      <c r="X320" s="9">
        <f t="shared" si="44"/>
        <v>3556833.0531675955</v>
      </c>
      <c r="Z320" s="7">
        <f t="shared" si="45"/>
        <v>3527152.8031675955</v>
      </c>
    </row>
    <row r="321" spans="1:26" x14ac:dyDescent="0.3">
      <c r="A321" s="6" t="s">
        <v>321</v>
      </c>
      <c r="B321" s="3">
        <v>155.65</v>
      </c>
      <c r="C321" s="18">
        <v>147.27000000000001</v>
      </c>
      <c r="D321" s="18">
        <v>156.66999999999999</v>
      </c>
      <c r="F321" s="11">
        <f t="shared" si="38"/>
        <v>-8.3799999999999955</v>
      </c>
      <c r="G321" s="11">
        <f t="shared" si="39"/>
        <v>9.3999999999999773</v>
      </c>
      <c r="H321" s="11">
        <f t="shared" si="40"/>
        <v>1.0199999999999818</v>
      </c>
      <c r="J321" s="2">
        <f t="shared" si="41"/>
        <v>-5.3838740764535764E-2</v>
      </c>
      <c r="K321" s="2">
        <f t="shared" si="42"/>
        <v>6.3828342500169555E-2</v>
      </c>
      <c r="L321" s="2">
        <f t="shared" si="43"/>
        <v>6.5531641503371318E-3</v>
      </c>
      <c r="M321" s="2"/>
      <c r="N321" s="9">
        <v>47362.689999999748</v>
      </c>
      <c r="O321" s="9">
        <v>0</v>
      </c>
      <c r="P321" s="9"/>
      <c r="Q321" s="9">
        <v>0</v>
      </c>
      <c r="R321" s="9">
        <v>0</v>
      </c>
      <c r="T321" s="9">
        <v>277859.47901071154</v>
      </c>
      <c r="V321" s="9">
        <f t="shared" si="37"/>
        <v>47362.689999999748</v>
      </c>
      <c r="W321" s="9"/>
      <c r="X321" s="9">
        <f t="shared" si="44"/>
        <v>277859.47901071154</v>
      </c>
      <c r="Z321" s="7">
        <f t="shared" si="45"/>
        <v>230496.7890107118</v>
      </c>
    </row>
    <row r="322" spans="1:26" x14ac:dyDescent="0.3">
      <c r="A322" s="6" t="s">
        <v>322</v>
      </c>
      <c r="B322" s="3">
        <v>67.64</v>
      </c>
      <c r="C322" s="18">
        <v>65.66</v>
      </c>
      <c r="D322" s="18">
        <v>60.33</v>
      </c>
      <c r="F322" s="11">
        <f t="shared" si="38"/>
        <v>-1.980000000000004</v>
      </c>
      <c r="G322" s="11">
        <f t="shared" si="39"/>
        <v>-5.3299999999999983</v>
      </c>
      <c r="H322" s="11">
        <f t="shared" si="40"/>
        <v>-7.3100000000000023</v>
      </c>
      <c r="J322" s="2">
        <f t="shared" si="41"/>
        <v>-2.9272619751626316E-2</v>
      </c>
      <c r="K322" s="2">
        <f t="shared" si="42"/>
        <v>-8.1175753883642954E-2</v>
      </c>
      <c r="L322" s="2">
        <f t="shared" si="43"/>
        <v>-0.10807214665878184</v>
      </c>
      <c r="M322" s="2"/>
      <c r="N322" s="9"/>
      <c r="O322" s="9">
        <v>0</v>
      </c>
      <c r="P322" s="9"/>
      <c r="Q322" s="9"/>
      <c r="R322" s="9">
        <v>0</v>
      </c>
      <c r="T322" s="9">
        <v>75000.240721682931</v>
      </c>
      <c r="V322" s="9">
        <f t="shared" si="37"/>
        <v>0</v>
      </c>
      <c r="W322" s="9"/>
      <c r="X322" s="9">
        <f t="shared" si="44"/>
        <v>75000.240721682931</v>
      </c>
      <c r="Z322" s="7">
        <f t="shared" si="45"/>
        <v>75000.240721682931</v>
      </c>
    </row>
    <row r="323" spans="1:26" x14ac:dyDescent="0.3">
      <c r="A323" s="6" t="s">
        <v>323</v>
      </c>
      <c r="B323" s="3">
        <v>2475.25</v>
      </c>
      <c r="C323" s="18">
        <v>2370.2600000000002</v>
      </c>
      <c r="D323" s="18">
        <v>2345.9299999999998</v>
      </c>
      <c r="F323" s="11">
        <f t="shared" si="38"/>
        <v>-104.98999999999978</v>
      </c>
      <c r="G323" s="11">
        <f t="shared" si="39"/>
        <v>-24.330000000000382</v>
      </c>
      <c r="H323" s="11">
        <f t="shared" si="40"/>
        <v>-129.32000000000016</v>
      </c>
      <c r="J323" s="2">
        <f t="shared" si="41"/>
        <v>-4.2415917584082363E-2</v>
      </c>
      <c r="K323" s="2">
        <f t="shared" si="42"/>
        <v>-1.0264696699940234E-2</v>
      </c>
      <c r="L323" s="2">
        <f t="shared" si="43"/>
        <v>-5.2245227754772361E-2</v>
      </c>
      <c r="M323" s="2"/>
      <c r="N323" s="9">
        <v>1207603.5199999993</v>
      </c>
      <c r="O323" s="9">
        <v>1144732.4599999934</v>
      </c>
      <c r="P323" s="9"/>
      <c r="Q323" s="9">
        <v>0</v>
      </c>
      <c r="R323" s="9">
        <v>572366.23</v>
      </c>
      <c r="T323" s="9">
        <v>5293174.3209674079</v>
      </c>
      <c r="V323" s="9">
        <f t="shared" si="37"/>
        <v>2352335.979999993</v>
      </c>
      <c r="W323" s="9"/>
      <c r="X323" s="9">
        <f t="shared" si="44"/>
        <v>5865540.5509674083</v>
      </c>
      <c r="Z323" s="7">
        <f t="shared" si="45"/>
        <v>3513204.5709674153</v>
      </c>
    </row>
    <row r="324" spans="1:26" x14ac:dyDescent="0.3">
      <c r="A324" s="6" t="s">
        <v>324</v>
      </c>
      <c r="B324" s="3">
        <v>144.77000000000001</v>
      </c>
      <c r="C324" s="18">
        <v>126.1</v>
      </c>
      <c r="D324" s="18">
        <v>130.5</v>
      </c>
      <c r="F324" s="11">
        <f t="shared" si="38"/>
        <v>-18.670000000000016</v>
      </c>
      <c r="G324" s="11">
        <f t="shared" si="39"/>
        <v>4.4000000000000057</v>
      </c>
      <c r="H324" s="11">
        <f t="shared" si="40"/>
        <v>-14.27000000000001</v>
      </c>
      <c r="J324" s="2">
        <f t="shared" si="41"/>
        <v>-0.12896318297989928</v>
      </c>
      <c r="K324" s="2">
        <f t="shared" si="42"/>
        <v>3.4892942109437053E-2</v>
      </c>
      <c r="L324" s="2">
        <f t="shared" si="43"/>
        <v>-9.8570145748428595E-2</v>
      </c>
      <c r="M324" s="2"/>
      <c r="N324" s="9">
        <v>121625.60000000009</v>
      </c>
      <c r="O324" s="9">
        <v>0</v>
      </c>
      <c r="P324" s="9"/>
      <c r="Q324" s="9">
        <v>121626</v>
      </c>
      <c r="R324" s="9">
        <v>0</v>
      </c>
      <c r="T324" s="9"/>
      <c r="V324" s="9">
        <f t="shared" si="37"/>
        <v>121625.60000000009</v>
      </c>
      <c r="W324" s="9"/>
      <c r="X324" s="9">
        <f t="shared" si="44"/>
        <v>121626</v>
      </c>
      <c r="Z324" s="7">
        <f t="shared" si="45"/>
        <v>0.39999999990686774</v>
      </c>
    </row>
    <row r="325" spans="1:26" x14ac:dyDescent="0.3">
      <c r="A325" s="6" t="s">
        <v>325</v>
      </c>
      <c r="B325" s="3">
        <v>16086.92</v>
      </c>
      <c r="C325" s="18">
        <v>15780.67</v>
      </c>
      <c r="D325" s="18">
        <v>15610.12</v>
      </c>
      <c r="F325" s="11">
        <f t="shared" si="38"/>
        <v>-306.25</v>
      </c>
      <c r="G325" s="11">
        <f t="shared" si="39"/>
        <v>-170.54999999999927</v>
      </c>
      <c r="H325" s="11">
        <f t="shared" si="40"/>
        <v>-476.79999999999927</v>
      </c>
      <c r="J325" s="2">
        <f t="shared" si="41"/>
        <v>-1.9037205381763567E-2</v>
      </c>
      <c r="K325" s="2">
        <f t="shared" si="42"/>
        <v>-1.0807525916199934E-2</v>
      </c>
      <c r="L325" s="2">
        <f t="shared" si="43"/>
        <v>-2.9638986207428109E-2</v>
      </c>
      <c r="M325" s="2"/>
      <c r="N325" s="9">
        <v>4445910.5499999933</v>
      </c>
      <c r="O325" s="9">
        <v>0</v>
      </c>
      <c r="P325" s="9"/>
      <c r="Q325" s="9">
        <v>0</v>
      </c>
      <c r="R325" s="9">
        <v>0</v>
      </c>
      <c r="T325" s="9">
        <v>87532369.60199371</v>
      </c>
      <c r="V325" s="9">
        <f t="shared" si="37"/>
        <v>4445910.5499999933</v>
      </c>
      <c r="W325" s="9"/>
      <c r="X325" s="9">
        <f t="shared" si="44"/>
        <v>87532369.60199371</v>
      </c>
      <c r="Z325" s="7">
        <f t="shared" si="45"/>
        <v>83086459.051993713</v>
      </c>
    </row>
    <row r="326" spans="1:26" x14ac:dyDescent="0.3">
      <c r="A326" s="6" t="s">
        <v>326</v>
      </c>
      <c r="B326" s="3">
        <v>5720.7</v>
      </c>
      <c r="C326" s="18">
        <v>5366.91</v>
      </c>
      <c r="D326" s="18">
        <v>5360.04</v>
      </c>
      <c r="F326" s="11">
        <f t="shared" si="38"/>
        <v>-353.78999999999996</v>
      </c>
      <c r="G326" s="11">
        <f t="shared" si="39"/>
        <v>-6.8699999999998909</v>
      </c>
      <c r="H326" s="11">
        <f t="shared" si="40"/>
        <v>-360.65999999999985</v>
      </c>
      <c r="J326" s="2">
        <f t="shared" si="41"/>
        <v>-6.1843830300487679E-2</v>
      </c>
      <c r="K326" s="2">
        <f t="shared" si="42"/>
        <v>-1.2800661833345384E-3</v>
      </c>
      <c r="L326" s="2">
        <f t="shared" si="43"/>
        <v>-6.3044732288006666E-2</v>
      </c>
      <c r="M326" s="2"/>
      <c r="N326" s="9">
        <v>3181384.9000000046</v>
      </c>
      <c r="O326" s="9">
        <v>3268072.0599999949</v>
      </c>
      <c r="P326" s="9"/>
      <c r="Q326" s="9">
        <v>191356</v>
      </c>
      <c r="R326" s="9">
        <v>1634036.03</v>
      </c>
      <c r="T326" s="9">
        <v>12267418.102379929</v>
      </c>
      <c r="V326" s="9">
        <f t="shared" si="37"/>
        <v>6449456.959999999</v>
      </c>
      <c r="W326" s="9"/>
      <c r="X326" s="9">
        <f t="shared" si="44"/>
        <v>14092810.132379929</v>
      </c>
      <c r="Z326" s="7">
        <f t="shared" si="45"/>
        <v>7643353.1723799296</v>
      </c>
    </row>
    <row r="327" spans="1:26" x14ac:dyDescent="0.3">
      <c r="A327" s="6" t="s">
        <v>327</v>
      </c>
      <c r="B327" s="3">
        <v>1267.96</v>
      </c>
      <c r="C327" s="18">
        <v>1222.01</v>
      </c>
      <c r="D327" s="18">
        <v>1256.3399999999999</v>
      </c>
      <c r="F327" s="11">
        <f t="shared" si="38"/>
        <v>-45.950000000000045</v>
      </c>
      <c r="G327" s="11">
        <f t="shared" si="39"/>
        <v>34.329999999999927</v>
      </c>
      <c r="H327" s="11">
        <f t="shared" si="40"/>
        <v>-11.620000000000118</v>
      </c>
      <c r="J327" s="2">
        <f t="shared" si="41"/>
        <v>-3.6239313543014018E-2</v>
      </c>
      <c r="K327" s="2">
        <f t="shared" si="42"/>
        <v>2.8093059794928044E-2</v>
      </c>
      <c r="L327" s="2">
        <f t="shared" si="43"/>
        <v>-9.1643269503770552E-3</v>
      </c>
      <c r="M327" s="2"/>
      <c r="N327" s="9">
        <v>567589.29999999993</v>
      </c>
      <c r="O327" s="9">
        <v>276135.47000000067</v>
      </c>
      <c r="P327" s="9"/>
      <c r="Q327" s="9">
        <v>0</v>
      </c>
      <c r="R327" s="9">
        <v>138067.74</v>
      </c>
      <c r="T327" s="9">
        <v>3547547.7759087388</v>
      </c>
      <c r="V327" s="9">
        <f t="shared" si="37"/>
        <v>843724.7700000006</v>
      </c>
      <c r="W327" s="9"/>
      <c r="X327" s="9">
        <f t="shared" si="44"/>
        <v>3685615.5159087386</v>
      </c>
      <c r="Z327" s="7">
        <f t="shared" si="45"/>
        <v>2841890.7459087381</v>
      </c>
    </row>
    <row r="328" spans="1:26" x14ac:dyDescent="0.3">
      <c r="A328" s="6"/>
      <c r="B328" s="1"/>
      <c r="T328" s="9"/>
    </row>
    <row r="329" spans="1:26" x14ac:dyDescent="0.3">
      <c r="A329" s="6"/>
      <c r="B329" s="1"/>
    </row>
    <row r="330" spans="1:26" x14ac:dyDescent="0.3">
      <c r="A330" s="6"/>
      <c r="B330" s="19"/>
    </row>
    <row r="331" spans="1:26" x14ac:dyDescent="0.3">
      <c r="A331" s="6"/>
      <c r="B331" s="6"/>
    </row>
    <row r="332" spans="1:26" x14ac:dyDescent="0.3">
      <c r="A332" s="6"/>
      <c r="B332" s="6"/>
      <c r="T332" s="9"/>
    </row>
    <row r="333" spans="1:26" x14ac:dyDescent="0.3">
      <c r="A333" s="6"/>
      <c r="B333" s="6"/>
      <c r="T333" s="9"/>
    </row>
    <row r="334" spans="1:26" x14ac:dyDescent="0.3">
      <c r="A334" s="6"/>
      <c r="B334" s="6"/>
    </row>
    <row r="335" spans="1:26" x14ac:dyDescent="0.3">
      <c r="A335" s="6"/>
      <c r="B335" s="6"/>
    </row>
    <row r="336" spans="1:26" x14ac:dyDescent="0.3">
      <c r="A336" s="6"/>
      <c r="B336" s="6"/>
    </row>
    <row r="337" spans="1:2" x14ac:dyDescent="0.3">
      <c r="A337" s="6"/>
      <c r="B337" s="6"/>
    </row>
    <row r="338" spans="1:2" x14ac:dyDescent="0.3">
      <c r="A338" s="6"/>
      <c r="B338" s="6"/>
    </row>
    <row r="339" spans="1:2" x14ac:dyDescent="0.3">
      <c r="A339" s="6"/>
      <c r="B339" s="6"/>
    </row>
    <row r="340" spans="1:2" x14ac:dyDescent="0.3">
      <c r="A340" s="6"/>
      <c r="B340" s="6"/>
    </row>
    <row r="341" spans="1:2" x14ac:dyDescent="0.3">
      <c r="A341" s="6"/>
      <c r="B341" s="6"/>
    </row>
    <row r="342" spans="1:2" x14ac:dyDescent="0.3">
      <c r="A342" s="6"/>
      <c r="B342" s="6"/>
    </row>
    <row r="343" spans="1:2" x14ac:dyDescent="0.3">
      <c r="A343" s="6"/>
      <c r="B343" s="6"/>
    </row>
    <row r="344" spans="1:2" x14ac:dyDescent="0.3">
      <c r="A344" s="6"/>
      <c r="B344" s="6"/>
    </row>
    <row r="345" spans="1:2" x14ac:dyDescent="0.3">
      <c r="A345" s="6"/>
      <c r="B345" s="6"/>
    </row>
    <row r="346" spans="1:2" x14ac:dyDescent="0.3">
      <c r="A346" s="6"/>
      <c r="B346" s="6"/>
    </row>
    <row r="347" spans="1:2" x14ac:dyDescent="0.3">
      <c r="A347" s="6"/>
      <c r="B347" s="6"/>
    </row>
    <row r="348" spans="1:2" x14ac:dyDescent="0.3">
      <c r="A348" s="6"/>
      <c r="B348" s="6"/>
    </row>
    <row r="349" spans="1:2" x14ac:dyDescent="0.3">
      <c r="A349" s="6"/>
      <c r="B349" s="6"/>
    </row>
    <row r="350" spans="1:2" x14ac:dyDescent="0.3">
      <c r="A350" s="6"/>
      <c r="B350" s="6"/>
    </row>
    <row r="351" spans="1:2" x14ac:dyDescent="0.3">
      <c r="A351" s="6"/>
      <c r="B351" s="6"/>
    </row>
    <row r="352" spans="1:2" x14ac:dyDescent="0.3">
      <c r="A352" s="6"/>
      <c r="B352" s="6"/>
    </row>
    <row r="353" spans="1:2" x14ac:dyDescent="0.3">
      <c r="A353" s="6"/>
      <c r="B353" s="6"/>
    </row>
    <row r="354" spans="1:2" x14ac:dyDescent="0.3">
      <c r="A354" s="6"/>
      <c r="B354" s="6"/>
    </row>
    <row r="355" spans="1:2" x14ac:dyDescent="0.3">
      <c r="A355" s="6"/>
      <c r="B355" s="6"/>
    </row>
    <row r="356" spans="1:2" x14ac:dyDescent="0.3">
      <c r="A356" s="6"/>
      <c r="B356" s="6"/>
    </row>
    <row r="357" spans="1:2" x14ac:dyDescent="0.3">
      <c r="A357" s="6"/>
      <c r="B357" s="6"/>
    </row>
    <row r="358" spans="1:2" x14ac:dyDescent="0.3">
      <c r="A358" s="6"/>
      <c r="B358" s="6"/>
    </row>
    <row r="359" spans="1:2" x14ac:dyDescent="0.3">
      <c r="A359" s="6"/>
      <c r="B359" s="6"/>
    </row>
    <row r="360" spans="1:2" x14ac:dyDescent="0.3">
      <c r="A360" s="6"/>
      <c r="B360" s="6"/>
    </row>
    <row r="361" spans="1:2" x14ac:dyDescent="0.3">
      <c r="A361" s="6"/>
      <c r="B361" s="6"/>
    </row>
    <row r="362" spans="1:2" x14ac:dyDescent="0.3">
      <c r="A362" s="6"/>
      <c r="B362" s="6"/>
    </row>
    <row r="363" spans="1:2" x14ac:dyDescent="0.3">
      <c r="A363" s="6"/>
      <c r="B363" s="6"/>
    </row>
    <row r="364" spans="1:2" x14ac:dyDescent="0.3">
      <c r="A364" s="6"/>
      <c r="B364" s="6"/>
    </row>
    <row r="365" spans="1:2" x14ac:dyDescent="0.3">
      <c r="A365" s="6"/>
      <c r="B365" s="6"/>
    </row>
    <row r="366" spans="1:2" x14ac:dyDescent="0.3">
      <c r="A366" s="6"/>
      <c r="B366" s="6"/>
    </row>
    <row r="367" spans="1:2" x14ac:dyDescent="0.3">
      <c r="A367" s="6"/>
      <c r="B367" s="6"/>
    </row>
    <row r="368" spans="1:2" x14ac:dyDescent="0.3">
      <c r="A368" s="6"/>
      <c r="B368" s="6"/>
    </row>
    <row r="369" spans="1:2" x14ac:dyDescent="0.3">
      <c r="A369" s="6"/>
      <c r="B369" s="6"/>
    </row>
    <row r="370" spans="1:2" x14ac:dyDescent="0.3">
      <c r="A370" s="6"/>
      <c r="B370" s="6"/>
    </row>
    <row r="371" spans="1:2" x14ac:dyDescent="0.3">
      <c r="A371" s="6"/>
      <c r="B371" s="6"/>
    </row>
    <row r="372" spans="1:2" x14ac:dyDescent="0.3">
      <c r="A372" s="6"/>
      <c r="B372" s="6"/>
    </row>
    <row r="373" spans="1:2" x14ac:dyDescent="0.3">
      <c r="A373" s="6"/>
      <c r="B373" s="6"/>
    </row>
    <row r="374" spans="1:2" x14ac:dyDescent="0.3">
      <c r="A374" s="6"/>
      <c r="B374" s="6"/>
    </row>
    <row r="375" spans="1:2" x14ac:dyDescent="0.3">
      <c r="A375" s="6"/>
      <c r="B375" s="6"/>
    </row>
    <row r="376" spans="1:2" x14ac:dyDescent="0.3">
      <c r="A376" s="6"/>
      <c r="B376" s="6"/>
    </row>
    <row r="377" spans="1:2" x14ac:dyDescent="0.3">
      <c r="A377" s="6"/>
      <c r="B377" s="6"/>
    </row>
    <row r="378" spans="1:2" x14ac:dyDescent="0.3">
      <c r="A378" s="6"/>
      <c r="B378" s="6"/>
    </row>
    <row r="379" spans="1:2" x14ac:dyDescent="0.3">
      <c r="A379" s="6"/>
      <c r="B379" s="6"/>
    </row>
    <row r="380" spans="1:2" x14ac:dyDescent="0.3">
      <c r="A380" s="6"/>
      <c r="B380" s="6"/>
    </row>
    <row r="381" spans="1:2" x14ac:dyDescent="0.3">
      <c r="A381" s="6"/>
      <c r="B381" s="6"/>
    </row>
    <row r="382" spans="1:2" x14ac:dyDescent="0.3">
      <c r="A382" s="6"/>
      <c r="B382" s="6"/>
    </row>
    <row r="383" spans="1:2" x14ac:dyDescent="0.3">
      <c r="A383" s="6"/>
      <c r="B383" s="6"/>
    </row>
    <row r="384" spans="1:2" x14ac:dyDescent="0.3">
      <c r="A384" s="6"/>
      <c r="B384" s="6"/>
    </row>
    <row r="385" spans="1:2" x14ac:dyDescent="0.3">
      <c r="A385" s="6"/>
      <c r="B385" s="6"/>
    </row>
    <row r="386" spans="1:2" x14ac:dyDescent="0.3">
      <c r="A386" s="6"/>
      <c r="B386" s="6"/>
    </row>
    <row r="387" spans="1:2" x14ac:dyDescent="0.3">
      <c r="A387" s="6"/>
      <c r="B387" s="6"/>
    </row>
    <row r="388" spans="1:2" x14ac:dyDescent="0.3">
      <c r="A388" s="6"/>
      <c r="B388" s="6"/>
    </row>
    <row r="389" spans="1:2" x14ac:dyDescent="0.3">
      <c r="A389" s="6"/>
      <c r="B389" s="6"/>
    </row>
    <row r="390" spans="1:2" x14ac:dyDescent="0.3">
      <c r="A390" s="6"/>
      <c r="B390" s="6"/>
    </row>
    <row r="391" spans="1:2" x14ac:dyDescent="0.3">
      <c r="A391" s="6"/>
      <c r="B391" s="6"/>
    </row>
    <row r="392" spans="1:2" x14ac:dyDescent="0.3">
      <c r="A392" s="6"/>
      <c r="B392" s="6"/>
    </row>
    <row r="393" spans="1:2" x14ac:dyDescent="0.3">
      <c r="A393" s="6"/>
      <c r="B393" s="6"/>
    </row>
    <row r="394" spans="1:2" x14ac:dyDescent="0.3">
      <c r="A394" s="6"/>
      <c r="B394" s="6"/>
    </row>
    <row r="395" spans="1:2" x14ac:dyDescent="0.3">
      <c r="A395" s="6"/>
      <c r="B395" s="6"/>
    </row>
    <row r="396" spans="1:2" x14ac:dyDescent="0.3">
      <c r="A396" s="6"/>
      <c r="B396" s="6"/>
    </row>
    <row r="397" spans="1:2" x14ac:dyDescent="0.3">
      <c r="A397" s="6"/>
      <c r="B397" s="6"/>
    </row>
    <row r="398" spans="1:2" x14ac:dyDescent="0.3">
      <c r="A398" s="6"/>
      <c r="B398" s="6"/>
    </row>
    <row r="399" spans="1:2" x14ac:dyDescent="0.3">
      <c r="A399" s="6"/>
      <c r="B399" s="6"/>
    </row>
    <row r="400" spans="1:2" x14ac:dyDescent="0.3">
      <c r="A400" s="6"/>
      <c r="B400" s="6"/>
    </row>
    <row r="401" spans="1:2" x14ac:dyDescent="0.3">
      <c r="A401" s="6"/>
      <c r="B401" s="6"/>
    </row>
    <row r="402" spans="1:2" x14ac:dyDescent="0.3">
      <c r="A402" s="6"/>
      <c r="B402" s="6"/>
    </row>
    <row r="403" spans="1:2" x14ac:dyDescent="0.3">
      <c r="A403" s="6"/>
      <c r="B403" s="6"/>
    </row>
    <row r="404" spans="1:2" x14ac:dyDescent="0.3">
      <c r="A404" s="6"/>
      <c r="B404" s="6"/>
    </row>
    <row r="405" spans="1:2" x14ac:dyDescent="0.3">
      <c r="A405" s="6"/>
      <c r="B405" s="6"/>
    </row>
    <row r="406" spans="1:2" x14ac:dyDescent="0.3">
      <c r="A406" s="6"/>
      <c r="B406" s="6"/>
    </row>
    <row r="407" spans="1:2" x14ac:dyDescent="0.3">
      <c r="A407" s="6"/>
      <c r="B407" s="6"/>
    </row>
    <row r="408" spans="1:2" x14ac:dyDescent="0.3">
      <c r="A408" s="6"/>
      <c r="B408" s="6"/>
    </row>
    <row r="409" spans="1:2" x14ac:dyDescent="0.3">
      <c r="A409" s="6"/>
      <c r="B409" s="6"/>
    </row>
    <row r="410" spans="1:2" x14ac:dyDescent="0.3">
      <c r="A410" s="6"/>
      <c r="B410" s="6"/>
    </row>
    <row r="411" spans="1:2" x14ac:dyDescent="0.3">
      <c r="A411" s="6"/>
      <c r="B411" s="6"/>
    </row>
    <row r="412" spans="1:2" x14ac:dyDescent="0.3">
      <c r="A412" s="6"/>
      <c r="B412" s="6"/>
    </row>
    <row r="413" spans="1:2" x14ac:dyDescent="0.3">
      <c r="A413" s="6"/>
      <c r="B413" s="6"/>
    </row>
    <row r="414" spans="1:2" x14ac:dyDescent="0.3">
      <c r="A414" s="6"/>
      <c r="B414" s="6"/>
    </row>
    <row r="415" spans="1:2" x14ac:dyDescent="0.3">
      <c r="A415" s="6"/>
      <c r="B415" s="6"/>
    </row>
    <row r="416" spans="1:2" x14ac:dyDescent="0.3">
      <c r="A416" s="6"/>
      <c r="B416" s="6"/>
    </row>
    <row r="417" spans="1:2" x14ac:dyDescent="0.3">
      <c r="A417" s="6"/>
      <c r="B417" s="6"/>
    </row>
    <row r="418" spans="1:2" x14ac:dyDescent="0.3">
      <c r="A418" s="6"/>
      <c r="B418" s="6"/>
    </row>
    <row r="419" spans="1:2" x14ac:dyDescent="0.3">
      <c r="A419" s="6"/>
      <c r="B419" s="6"/>
    </row>
    <row r="420" spans="1:2" x14ac:dyDescent="0.3">
      <c r="A420" s="6"/>
      <c r="B420" s="6"/>
    </row>
    <row r="421" spans="1:2" x14ac:dyDescent="0.3">
      <c r="A421" s="6"/>
      <c r="B421" s="6"/>
    </row>
    <row r="422" spans="1:2" x14ac:dyDescent="0.3">
      <c r="A422" s="6"/>
      <c r="B422" s="6"/>
    </row>
    <row r="423" spans="1:2" x14ac:dyDescent="0.3">
      <c r="A423" s="6"/>
      <c r="B423" s="6"/>
    </row>
    <row r="424" spans="1:2" x14ac:dyDescent="0.3">
      <c r="A424" s="6"/>
      <c r="B424" s="6"/>
    </row>
    <row r="425" spans="1:2" x14ac:dyDescent="0.3">
      <c r="A425" s="6"/>
      <c r="B425" s="6"/>
    </row>
    <row r="426" spans="1:2" x14ac:dyDescent="0.3">
      <c r="A426" s="6"/>
      <c r="B426" s="6"/>
    </row>
    <row r="427" spans="1:2" x14ac:dyDescent="0.3">
      <c r="A427" s="6"/>
      <c r="B427" s="6"/>
    </row>
    <row r="428" spans="1:2" x14ac:dyDescent="0.3">
      <c r="A428" s="6"/>
      <c r="B428" s="6"/>
    </row>
    <row r="429" spans="1:2" x14ac:dyDescent="0.3">
      <c r="A429" s="6"/>
      <c r="B429" s="6"/>
    </row>
    <row r="430" spans="1:2" x14ac:dyDescent="0.3">
      <c r="A430" s="6"/>
      <c r="B430" s="6"/>
    </row>
    <row r="431" spans="1:2" x14ac:dyDescent="0.3">
      <c r="A431" s="6"/>
      <c r="B431" s="6"/>
    </row>
    <row r="432" spans="1:2" x14ac:dyDescent="0.3">
      <c r="A432" s="6"/>
      <c r="B432" s="6"/>
    </row>
    <row r="433" spans="1:2" x14ac:dyDescent="0.3">
      <c r="A433" s="6"/>
      <c r="B433" s="6"/>
    </row>
    <row r="434" spans="1:2" x14ac:dyDescent="0.3">
      <c r="A434" s="6"/>
      <c r="B434" s="6"/>
    </row>
    <row r="435" spans="1:2" x14ac:dyDescent="0.3">
      <c r="A435" s="6"/>
      <c r="B435" s="6"/>
    </row>
    <row r="436" spans="1:2" x14ac:dyDescent="0.3">
      <c r="A436" s="6"/>
      <c r="B436" s="6"/>
    </row>
    <row r="437" spans="1:2" x14ac:dyDescent="0.3">
      <c r="A437" s="6"/>
      <c r="B437" s="6"/>
    </row>
    <row r="438" spans="1:2" x14ac:dyDescent="0.3">
      <c r="A438" s="6"/>
      <c r="B438" s="6"/>
    </row>
    <row r="439" spans="1:2" x14ac:dyDescent="0.3">
      <c r="A439" s="6"/>
      <c r="B439" s="6"/>
    </row>
    <row r="440" spans="1:2" x14ac:dyDescent="0.3">
      <c r="A440" s="6"/>
      <c r="B440" s="6"/>
    </row>
    <row r="441" spans="1:2" x14ac:dyDescent="0.3">
      <c r="A441" s="6"/>
      <c r="B441" s="6"/>
    </row>
    <row r="442" spans="1:2" x14ac:dyDescent="0.3">
      <c r="A442" s="6"/>
      <c r="B442" s="6"/>
    </row>
    <row r="443" spans="1:2" x14ac:dyDescent="0.3">
      <c r="A443" s="6"/>
      <c r="B443" s="6"/>
    </row>
    <row r="444" spans="1:2" x14ac:dyDescent="0.3">
      <c r="A444" s="6"/>
      <c r="B444" s="6"/>
    </row>
    <row r="445" spans="1:2" x14ac:dyDescent="0.3">
      <c r="A445" s="6"/>
      <c r="B445" s="6"/>
    </row>
    <row r="446" spans="1:2" x14ac:dyDescent="0.3">
      <c r="A446" s="6"/>
      <c r="B446" s="6"/>
    </row>
    <row r="447" spans="1:2" x14ac:dyDescent="0.3">
      <c r="A447" s="6"/>
      <c r="B447" s="6"/>
    </row>
    <row r="448" spans="1:2" x14ac:dyDescent="0.3">
      <c r="A448" s="6"/>
      <c r="B448" s="6"/>
    </row>
    <row r="449" spans="1:2" x14ac:dyDescent="0.3">
      <c r="A449" s="6"/>
      <c r="B449" s="6"/>
    </row>
    <row r="450" spans="1:2" x14ac:dyDescent="0.3">
      <c r="A450" s="6"/>
      <c r="B450" s="6"/>
    </row>
    <row r="451" spans="1:2" x14ac:dyDescent="0.3">
      <c r="A451" s="6"/>
      <c r="B451" s="6"/>
    </row>
    <row r="452" spans="1:2" x14ac:dyDescent="0.3">
      <c r="A452" s="6"/>
      <c r="B452" s="6"/>
    </row>
    <row r="453" spans="1:2" x14ac:dyDescent="0.3">
      <c r="A453" s="6"/>
      <c r="B453" s="6"/>
    </row>
    <row r="454" spans="1:2" x14ac:dyDescent="0.3">
      <c r="A454" s="6"/>
      <c r="B454" s="6"/>
    </row>
    <row r="455" spans="1:2" x14ac:dyDescent="0.3">
      <c r="A455" s="6"/>
      <c r="B455" s="6"/>
    </row>
    <row r="456" spans="1:2" x14ac:dyDescent="0.3">
      <c r="A456" s="6"/>
      <c r="B456" s="6"/>
    </row>
    <row r="457" spans="1:2" x14ac:dyDescent="0.3">
      <c r="A457" s="6"/>
      <c r="B457" s="6"/>
    </row>
    <row r="458" spans="1:2" x14ac:dyDescent="0.3">
      <c r="A458" s="6"/>
      <c r="B458" s="6"/>
    </row>
    <row r="459" spans="1:2" x14ac:dyDescent="0.3">
      <c r="A459" s="6"/>
      <c r="B459" s="6"/>
    </row>
    <row r="460" spans="1:2" x14ac:dyDescent="0.3">
      <c r="A460" s="6"/>
      <c r="B460" s="6"/>
    </row>
    <row r="461" spans="1:2" x14ac:dyDescent="0.3">
      <c r="A461" s="6"/>
      <c r="B461" s="6"/>
    </row>
    <row r="462" spans="1:2" x14ac:dyDescent="0.3">
      <c r="A462" s="6"/>
      <c r="B462" s="6"/>
    </row>
    <row r="463" spans="1:2" x14ac:dyDescent="0.3">
      <c r="A463" s="6"/>
      <c r="B463" s="6"/>
    </row>
    <row r="464" spans="1:2" x14ac:dyDescent="0.3">
      <c r="A464" s="6"/>
      <c r="B464" s="6"/>
    </row>
    <row r="465" spans="1:2" x14ac:dyDescent="0.3">
      <c r="A465" s="6"/>
      <c r="B465" s="6"/>
    </row>
    <row r="466" spans="1:2" x14ac:dyDescent="0.3">
      <c r="A466" s="6"/>
      <c r="B466" s="6"/>
    </row>
    <row r="467" spans="1:2" x14ac:dyDescent="0.3">
      <c r="A467" s="6"/>
      <c r="B467" s="6"/>
    </row>
    <row r="468" spans="1:2" x14ac:dyDescent="0.3">
      <c r="A468" s="6"/>
      <c r="B468" s="6"/>
    </row>
    <row r="469" spans="1:2" x14ac:dyDescent="0.3">
      <c r="A469" s="6"/>
      <c r="B469" s="6"/>
    </row>
    <row r="470" spans="1:2" x14ac:dyDescent="0.3">
      <c r="A470" s="6"/>
      <c r="B470" s="6"/>
    </row>
    <row r="471" spans="1:2" x14ac:dyDescent="0.3">
      <c r="A471" s="6"/>
      <c r="B471" s="6"/>
    </row>
    <row r="472" spans="1:2" x14ac:dyDescent="0.3">
      <c r="A472" s="6"/>
      <c r="B472" s="6"/>
    </row>
    <row r="473" spans="1:2" x14ac:dyDescent="0.3">
      <c r="A473" s="6"/>
      <c r="B473" s="6"/>
    </row>
    <row r="474" spans="1:2" x14ac:dyDescent="0.3">
      <c r="A474" s="6"/>
      <c r="B474" s="6"/>
    </row>
    <row r="475" spans="1:2" x14ac:dyDescent="0.3">
      <c r="A475" s="6"/>
      <c r="B475" s="6"/>
    </row>
    <row r="476" spans="1:2" x14ac:dyDescent="0.3">
      <c r="A476" s="6"/>
      <c r="B476" s="6"/>
    </row>
    <row r="477" spans="1:2" x14ac:dyDescent="0.3">
      <c r="A477" s="6"/>
      <c r="B477" s="6"/>
    </row>
    <row r="478" spans="1:2" x14ac:dyDescent="0.3">
      <c r="A478" s="6"/>
      <c r="B478" s="6"/>
    </row>
    <row r="479" spans="1:2" x14ac:dyDescent="0.3">
      <c r="A479" s="6"/>
      <c r="B479" s="6"/>
    </row>
    <row r="480" spans="1:2" x14ac:dyDescent="0.3">
      <c r="A480" s="6"/>
      <c r="B480" s="6"/>
    </row>
    <row r="481" spans="1:2" x14ac:dyDescent="0.3">
      <c r="A481" s="6"/>
      <c r="B481" s="6"/>
    </row>
    <row r="482" spans="1:2" x14ac:dyDescent="0.3">
      <c r="A482" s="6"/>
      <c r="B482" s="6"/>
    </row>
    <row r="483" spans="1:2" x14ac:dyDescent="0.3">
      <c r="A483" s="6"/>
      <c r="B483" s="6"/>
    </row>
    <row r="484" spans="1:2" x14ac:dyDescent="0.3">
      <c r="A484" s="6"/>
      <c r="B484" s="6"/>
    </row>
    <row r="485" spans="1:2" x14ac:dyDescent="0.3">
      <c r="A485" s="6"/>
      <c r="B485" s="6"/>
    </row>
    <row r="486" spans="1:2" x14ac:dyDescent="0.3">
      <c r="A486" s="6"/>
      <c r="B486" s="6"/>
    </row>
    <row r="487" spans="1:2" x14ac:dyDescent="0.3">
      <c r="A487" s="6"/>
      <c r="B487" s="6"/>
    </row>
    <row r="488" spans="1:2" x14ac:dyDescent="0.3">
      <c r="A488" s="6"/>
      <c r="B488" s="6"/>
    </row>
    <row r="489" spans="1:2" x14ac:dyDescent="0.3">
      <c r="A489" s="6"/>
      <c r="B489" s="6"/>
    </row>
    <row r="490" spans="1:2" x14ac:dyDescent="0.3">
      <c r="A490" s="6"/>
      <c r="B490" s="6"/>
    </row>
    <row r="491" spans="1:2" x14ac:dyDescent="0.3">
      <c r="A491" s="6"/>
      <c r="B491" s="6"/>
    </row>
    <row r="492" spans="1:2" x14ac:dyDescent="0.3">
      <c r="A492" s="6"/>
      <c r="B492" s="6"/>
    </row>
    <row r="493" spans="1:2" x14ac:dyDescent="0.3">
      <c r="A493" s="6"/>
      <c r="B493" s="6"/>
    </row>
    <row r="494" spans="1:2" x14ac:dyDescent="0.3">
      <c r="A494" s="6"/>
      <c r="B494" s="6"/>
    </row>
    <row r="495" spans="1:2" x14ac:dyDescent="0.3">
      <c r="A495" s="6"/>
      <c r="B495" s="6"/>
    </row>
    <row r="496" spans="1:2" x14ac:dyDescent="0.3">
      <c r="A496" s="6"/>
      <c r="B496" s="6"/>
    </row>
    <row r="497" spans="1:2" x14ac:dyDescent="0.3">
      <c r="A497" s="6"/>
      <c r="B497" s="6"/>
    </row>
    <row r="498" spans="1:2" x14ac:dyDescent="0.3">
      <c r="A498" s="6"/>
      <c r="B498" s="6"/>
    </row>
    <row r="499" spans="1:2" x14ac:dyDescent="0.3">
      <c r="A499" s="6"/>
      <c r="B499" s="6"/>
    </row>
    <row r="500" spans="1:2" x14ac:dyDescent="0.3">
      <c r="A500" s="6"/>
      <c r="B500" s="6"/>
    </row>
    <row r="501" spans="1:2" x14ac:dyDescent="0.3">
      <c r="A501" s="6"/>
      <c r="B501" s="6"/>
    </row>
    <row r="502" spans="1:2" x14ac:dyDescent="0.3">
      <c r="A502" s="6"/>
      <c r="B502" s="6"/>
    </row>
    <row r="503" spans="1:2" x14ac:dyDescent="0.3">
      <c r="A503" s="6"/>
      <c r="B503" s="6"/>
    </row>
    <row r="504" spans="1:2" x14ac:dyDescent="0.3">
      <c r="A504" s="6"/>
      <c r="B504" s="6"/>
    </row>
    <row r="505" spans="1:2" x14ac:dyDescent="0.3">
      <c r="A505" s="6"/>
      <c r="B505" s="6"/>
    </row>
    <row r="506" spans="1:2" x14ac:dyDescent="0.3">
      <c r="A506" s="6"/>
      <c r="B506" s="6"/>
    </row>
    <row r="507" spans="1:2" x14ac:dyDescent="0.3">
      <c r="A507" s="6"/>
      <c r="B507" s="6"/>
    </row>
    <row r="508" spans="1:2" x14ac:dyDescent="0.3">
      <c r="A508" s="6"/>
      <c r="B508" s="6"/>
    </row>
    <row r="509" spans="1:2" x14ac:dyDescent="0.3">
      <c r="A509" s="6"/>
      <c r="B509" s="6"/>
    </row>
    <row r="510" spans="1:2" x14ac:dyDescent="0.3">
      <c r="A510" s="6"/>
      <c r="B510" s="6"/>
    </row>
    <row r="511" spans="1:2" x14ac:dyDescent="0.3">
      <c r="A511" s="6"/>
      <c r="B511" s="6"/>
    </row>
    <row r="512" spans="1:2" x14ac:dyDescent="0.3">
      <c r="A512" s="6"/>
      <c r="B512" s="6"/>
    </row>
    <row r="513" spans="1:2" x14ac:dyDescent="0.3">
      <c r="A513" s="6"/>
      <c r="B513" s="6"/>
    </row>
    <row r="514" spans="1:2" x14ac:dyDescent="0.3">
      <c r="A514" s="6"/>
      <c r="B514" s="6"/>
    </row>
    <row r="515" spans="1:2" x14ac:dyDescent="0.3">
      <c r="A515" s="6"/>
      <c r="B515" s="6"/>
    </row>
    <row r="516" spans="1:2" x14ac:dyDescent="0.3">
      <c r="A516" s="6"/>
      <c r="B516" s="6"/>
    </row>
    <row r="517" spans="1:2" x14ac:dyDescent="0.3">
      <c r="A517" s="6"/>
      <c r="B517" s="6"/>
    </row>
    <row r="518" spans="1:2" x14ac:dyDescent="0.3">
      <c r="A518" s="6"/>
      <c r="B518" s="6"/>
    </row>
    <row r="519" spans="1:2" x14ac:dyDescent="0.3">
      <c r="A519" s="6"/>
      <c r="B519" s="6"/>
    </row>
    <row r="520" spans="1:2" x14ac:dyDescent="0.3">
      <c r="A520" s="6"/>
      <c r="B520" s="6"/>
    </row>
    <row r="521" spans="1:2" x14ac:dyDescent="0.3">
      <c r="A521" s="6"/>
      <c r="B521" s="6"/>
    </row>
    <row r="522" spans="1:2" x14ac:dyDescent="0.3">
      <c r="A522" s="6"/>
      <c r="B522" s="6"/>
    </row>
    <row r="523" spans="1:2" x14ac:dyDescent="0.3">
      <c r="A523" s="6"/>
      <c r="B523" s="6"/>
    </row>
    <row r="524" spans="1:2" x14ac:dyDescent="0.3">
      <c r="A524" s="6"/>
      <c r="B524" s="6"/>
    </row>
    <row r="525" spans="1:2" x14ac:dyDescent="0.3">
      <c r="A525" s="6"/>
      <c r="B525" s="6"/>
    </row>
    <row r="526" spans="1:2" x14ac:dyDescent="0.3">
      <c r="A526" s="6"/>
      <c r="B526" s="6"/>
    </row>
    <row r="527" spans="1:2" x14ac:dyDescent="0.3">
      <c r="A527" s="6"/>
      <c r="B527" s="6"/>
    </row>
    <row r="528" spans="1:2" x14ac:dyDescent="0.3">
      <c r="A528" s="6"/>
      <c r="B528" s="6"/>
    </row>
    <row r="529" spans="1:2" x14ac:dyDescent="0.3">
      <c r="A529" s="6"/>
      <c r="B529" s="6"/>
    </row>
    <row r="530" spans="1:2" x14ac:dyDescent="0.3">
      <c r="A530" s="6"/>
      <c r="B530" s="6"/>
    </row>
    <row r="531" spans="1:2" x14ac:dyDescent="0.3">
      <c r="A531" s="6"/>
      <c r="B531" s="6"/>
    </row>
    <row r="532" spans="1:2" x14ac:dyDescent="0.3">
      <c r="A532" s="6"/>
      <c r="B532" s="6"/>
    </row>
    <row r="533" spans="1:2" x14ac:dyDescent="0.3">
      <c r="A533" s="6"/>
      <c r="B533" s="6"/>
    </row>
    <row r="534" spans="1:2" x14ac:dyDescent="0.3">
      <c r="A534" s="6"/>
      <c r="B534" s="6"/>
    </row>
    <row r="535" spans="1:2" x14ac:dyDescent="0.3">
      <c r="A535" s="6"/>
      <c r="B535" s="6"/>
    </row>
    <row r="536" spans="1:2" x14ac:dyDescent="0.3">
      <c r="A536" s="6"/>
      <c r="B536" s="6"/>
    </row>
    <row r="537" spans="1:2" x14ac:dyDescent="0.3">
      <c r="A537" s="6"/>
      <c r="B537" s="6"/>
    </row>
    <row r="538" spans="1:2" x14ac:dyDescent="0.3">
      <c r="A538" s="6"/>
      <c r="B538" s="6"/>
    </row>
    <row r="539" spans="1:2" x14ac:dyDescent="0.3">
      <c r="A539" s="6"/>
      <c r="B539" s="6"/>
    </row>
    <row r="540" spans="1:2" x14ac:dyDescent="0.3">
      <c r="A540" s="6"/>
      <c r="B540" s="6"/>
    </row>
    <row r="541" spans="1:2" x14ac:dyDescent="0.3">
      <c r="A541" s="6"/>
      <c r="B541" s="6"/>
    </row>
    <row r="542" spans="1:2" x14ac:dyDescent="0.3">
      <c r="A542" s="6"/>
      <c r="B542" s="6"/>
    </row>
    <row r="543" spans="1:2" x14ac:dyDescent="0.3">
      <c r="A543" s="6"/>
      <c r="B543" s="6"/>
    </row>
    <row r="544" spans="1:2" x14ac:dyDescent="0.3">
      <c r="A544" s="6"/>
      <c r="B544" s="6"/>
    </row>
    <row r="545" spans="1:2" x14ac:dyDescent="0.3">
      <c r="A545" s="6"/>
      <c r="B545" s="6"/>
    </row>
    <row r="546" spans="1:2" x14ac:dyDescent="0.3">
      <c r="A546" s="6"/>
      <c r="B546" s="6"/>
    </row>
    <row r="547" spans="1:2" x14ac:dyDescent="0.3">
      <c r="A547" s="6"/>
      <c r="B547" s="6"/>
    </row>
    <row r="548" spans="1:2" x14ac:dyDescent="0.3">
      <c r="A548" s="6"/>
      <c r="B548" s="6"/>
    </row>
    <row r="549" spans="1:2" x14ac:dyDescent="0.3">
      <c r="A549" s="6"/>
      <c r="B549" s="6"/>
    </row>
    <row r="550" spans="1:2" x14ac:dyDescent="0.3">
      <c r="A550" s="6"/>
      <c r="B550" s="6"/>
    </row>
    <row r="551" spans="1:2" x14ac:dyDescent="0.3">
      <c r="A551" s="6"/>
      <c r="B551" s="6"/>
    </row>
    <row r="552" spans="1:2" x14ac:dyDescent="0.3">
      <c r="A552" s="6"/>
      <c r="B552" s="6"/>
    </row>
    <row r="553" spans="1:2" x14ac:dyDescent="0.3">
      <c r="A553" s="6"/>
      <c r="B553" s="6"/>
    </row>
    <row r="554" spans="1:2" x14ac:dyDescent="0.3">
      <c r="A554" s="6"/>
      <c r="B554" s="6"/>
    </row>
    <row r="555" spans="1:2" x14ac:dyDescent="0.3">
      <c r="A555" s="6"/>
      <c r="B555" s="6"/>
    </row>
    <row r="556" spans="1:2" x14ac:dyDescent="0.3">
      <c r="A556" s="6"/>
      <c r="B556" s="6"/>
    </row>
    <row r="557" spans="1:2" x14ac:dyDescent="0.3">
      <c r="A557" s="6"/>
      <c r="B557" s="6"/>
    </row>
    <row r="558" spans="1:2" x14ac:dyDescent="0.3">
      <c r="A558" s="6"/>
      <c r="B558" s="6"/>
    </row>
    <row r="559" spans="1:2" x14ac:dyDescent="0.3">
      <c r="A559" s="6"/>
      <c r="B559" s="6"/>
    </row>
    <row r="560" spans="1:2" x14ac:dyDescent="0.3">
      <c r="A560" s="6"/>
      <c r="B560" s="6"/>
    </row>
    <row r="561" spans="1:2" x14ac:dyDescent="0.3">
      <c r="A561" s="6"/>
      <c r="B561" s="6"/>
    </row>
    <row r="562" spans="1:2" x14ac:dyDescent="0.3">
      <c r="A562" s="6"/>
      <c r="B562" s="6"/>
    </row>
    <row r="563" spans="1:2" x14ac:dyDescent="0.3">
      <c r="A563" s="6"/>
      <c r="B563" s="6"/>
    </row>
    <row r="564" spans="1:2" x14ac:dyDescent="0.3">
      <c r="A564" s="6"/>
      <c r="B564" s="6"/>
    </row>
    <row r="565" spans="1:2" x14ac:dyDescent="0.3">
      <c r="A565" s="6"/>
      <c r="B565" s="6"/>
    </row>
    <row r="566" spans="1:2" x14ac:dyDescent="0.3">
      <c r="A566" s="6"/>
      <c r="B566" s="6"/>
    </row>
    <row r="567" spans="1:2" x14ac:dyDescent="0.3">
      <c r="A567" s="6"/>
      <c r="B567" s="6"/>
    </row>
    <row r="568" spans="1:2" x14ac:dyDescent="0.3">
      <c r="A568" s="6"/>
      <c r="B568" s="6"/>
    </row>
    <row r="569" spans="1:2" x14ac:dyDescent="0.3">
      <c r="A569" s="6"/>
      <c r="B569" s="6"/>
    </row>
    <row r="570" spans="1:2" x14ac:dyDescent="0.3">
      <c r="A570" s="6"/>
      <c r="B570" s="6"/>
    </row>
    <row r="571" spans="1:2" x14ac:dyDescent="0.3">
      <c r="A571" s="6"/>
      <c r="B571" s="6"/>
    </row>
    <row r="572" spans="1:2" x14ac:dyDescent="0.3">
      <c r="A572" s="6"/>
      <c r="B572" s="6"/>
    </row>
    <row r="573" spans="1:2" x14ac:dyDescent="0.3">
      <c r="A573" s="6"/>
      <c r="B573" s="6"/>
    </row>
    <row r="574" spans="1:2" x14ac:dyDescent="0.3">
      <c r="A574" s="6"/>
      <c r="B574" s="6"/>
    </row>
    <row r="575" spans="1:2" x14ac:dyDescent="0.3">
      <c r="A575" s="6"/>
      <c r="B575" s="6"/>
    </row>
    <row r="576" spans="1:2" x14ac:dyDescent="0.3">
      <c r="A576" s="6"/>
      <c r="B576" s="6"/>
    </row>
    <row r="577" spans="1:2" x14ac:dyDescent="0.3">
      <c r="A577" s="6"/>
      <c r="B577" s="6"/>
    </row>
    <row r="578" spans="1:2" x14ac:dyDescent="0.3">
      <c r="A578" s="6"/>
      <c r="B578" s="6"/>
    </row>
    <row r="579" spans="1:2" x14ac:dyDescent="0.3">
      <c r="A579" s="6"/>
      <c r="B579" s="6"/>
    </row>
    <row r="580" spans="1:2" x14ac:dyDescent="0.3">
      <c r="A580" s="6"/>
      <c r="B580" s="6"/>
    </row>
    <row r="581" spans="1:2" x14ac:dyDescent="0.3">
      <c r="A581" s="6"/>
      <c r="B581" s="6"/>
    </row>
    <row r="582" spans="1:2" x14ac:dyDescent="0.3">
      <c r="A582" s="6"/>
      <c r="B582" s="6"/>
    </row>
    <row r="583" spans="1:2" x14ac:dyDescent="0.3">
      <c r="A583" s="6"/>
      <c r="B583" s="6"/>
    </row>
    <row r="584" spans="1:2" x14ac:dyDescent="0.3">
      <c r="A584" s="6"/>
      <c r="B584" s="6"/>
    </row>
    <row r="585" spans="1:2" x14ac:dyDescent="0.3">
      <c r="A585" s="6"/>
      <c r="B585" s="6"/>
    </row>
    <row r="586" spans="1:2" x14ac:dyDescent="0.3">
      <c r="A586" s="6"/>
      <c r="B586" s="6"/>
    </row>
    <row r="587" spans="1:2" x14ac:dyDescent="0.3">
      <c r="A587" s="6"/>
      <c r="B587" s="6"/>
    </row>
    <row r="588" spans="1:2" x14ac:dyDescent="0.3">
      <c r="A588" s="6"/>
      <c r="B588" s="6"/>
    </row>
    <row r="589" spans="1:2" x14ac:dyDescent="0.3">
      <c r="A589" s="6"/>
      <c r="B589" s="6"/>
    </row>
    <row r="590" spans="1:2" x14ac:dyDescent="0.3">
      <c r="A590" s="6"/>
      <c r="B590" s="6"/>
    </row>
    <row r="591" spans="1:2" x14ac:dyDescent="0.3">
      <c r="A591" s="6"/>
      <c r="B591" s="6"/>
    </row>
    <row r="592" spans="1:2" x14ac:dyDescent="0.3">
      <c r="A592" s="6"/>
      <c r="B592" s="6"/>
    </row>
    <row r="593" spans="1:2" x14ac:dyDescent="0.3">
      <c r="A593" s="6"/>
      <c r="B593" s="6"/>
    </row>
    <row r="594" spans="1:2" x14ac:dyDescent="0.3">
      <c r="A594" s="6"/>
      <c r="B594" s="6"/>
    </row>
    <row r="595" spans="1:2" x14ac:dyDescent="0.3">
      <c r="A595" s="6"/>
      <c r="B595" s="6"/>
    </row>
    <row r="596" spans="1:2" x14ac:dyDescent="0.3">
      <c r="A596" s="6"/>
      <c r="B596" s="6"/>
    </row>
    <row r="597" spans="1:2" x14ac:dyDescent="0.3">
      <c r="A597" s="6"/>
      <c r="B597" s="6"/>
    </row>
    <row r="598" spans="1:2" x14ac:dyDescent="0.3">
      <c r="A598" s="6"/>
      <c r="B598" s="6"/>
    </row>
    <row r="599" spans="1:2" x14ac:dyDescent="0.3">
      <c r="A599" s="6"/>
      <c r="B599" s="6"/>
    </row>
    <row r="600" spans="1:2" x14ac:dyDescent="0.3">
      <c r="A600" s="6"/>
      <c r="B600" s="6"/>
    </row>
    <row r="601" spans="1:2" x14ac:dyDescent="0.3">
      <c r="A601" s="6"/>
      <c r="B601" s="6"/>
    </row>
    <row r="602" spans="1:2" x14ac:dyDescent="0.3">
      <c r="A602" s="6"/>
      <c r="B602" s="6"/>
    </row>
    <row r="603" spans="1:2" x14ac:dyDescent="0.3">
      <c r="A603" s="6"/>
      <c r="B603" s="6"/>
    </row>
    <row r="604" spans="1:2" x14ac:dyDescent="0.3">
      <c r="A604" s="6"/>
      <c r="B604" s="6"/>
    </row>
    <row r="605" spans="1:2" x14ac:dyDescent="0.3">
      <c r="A605" s="6"/>
      <c r="B605" s="6"/>
    </row>
    <row r="606" spans="1:2" x14ac:dyDescent="0.3">
      <c r="A606" s="6"/>
      <c r="B606" s="6"/>
    </row>
    <row r="607" spans="1:2" x14ac:dyDescent="0.3">
      <c r="A607" s="6"/>
      <c r="B607" s="6"/>
    </row>
    <row r="608" spans="1:2" x14ac:dyDescent="0.3">
      <c r="A608" s="6"/>
      <c r="B608" s="6"/>
    </row>
    <row r="609" spans="1:2" x14ac:dyDescent="0.3">
      <c r="A609" s="6"/>
      <c r="B609" s="6"/>
    </row>
    <row r="610" spans="1:2" x14ac:dyDescent="0.3">
      <c r="A610" s="6"/>
      <c r="B610" s="6"/>
    </row>
    <row r="611" spans="1:2" x14ac:dyDescent="0.3">
      <c r="A611" s="6"/>
      <c r="B611" s="6"/>
    </row>
    <row r="612" spans="1:2" x14ac:dyDescent="0.3">
      <c r="A612" s="6"/>
      <c r="B612" s="6"/>
    </row>
    <row r="613" spans="1:2" x14ac:dyDescent="0.3">
      <c r="A613" s="6"/>
      <c r="B613" s="6"/>
    </row>
    <row r="614" spans="1:2" x14ac:dyDescent="0.3">
      <c r="A614" s="6"/>
      <c r="B614" s="6"/>
    </row>
    <row r="615" spans="1:2" x14ac:dyDescent="0.3">
      <c r="A615" s="6"/>
      <c r="B615" s="6"/>
    </row>
    <row r="616" spans="1:2" x14ac:dyDescent="0.3">
      <c r="A616" s="6"/>
      <c r="B616" s="6"/>
    </row>
    <row r="617" spans="1:2" x14ac:dyDescent="0.3">
      <c r="A617" s="6"/>
      <c r="B617" s="6"/>
    </row>
    <row r="618" spans="1:2" x14ac:dyDescent="0.3">
      <c r="A618" s="6"/>
      <c r="B618" s="6"/>
    </row>
    <row r="619" spans="1:2" x14ac:dyDescent="0.3">
      <c r="A619" s="6"/>
      <c r="B619" s="6"/>
    </row>
    <row r="620" spans="1:2" x14ac:dyDescent="0.3">
      <c r="A620" s="6"/>
      <c r="B620" s="6"/>
    </row>
    <row r="621" spans="1:2" x14ac:dyDescent="0.3">
      <c r="A621" s="6"/>
      <c r="B621" s="6"/>
    </row>
    <row r="622" spans="1:2" x14ac:dyDescent="0.3">
      <c r="A622" s="6"/>
      <c r="B622" s="6"/>
    </row>
    <row r="623" spans="1:2" x14ac:dyDescent="0.3">
      <c r="A623" s="6"/>
      <c r="B623" s="6"/>
    </row>
    <row r="624" spans="1:2" x14ac:dyDescent="0.3">
      <c r="A624" s="6"/>
      <c r="B624" s="6"/>
    </row>
    <row r="625" spans="1:2" x14ac:dyDescent="0.3">
      <c r="A625" s="6"/>
      <c r="B625" s="6"/>
    </row>
    <row r="626" spans="1:2" x14ac:dyDescent="0.3">
      <c r="A626" s="6"/>
      <c r="B626" s="6"/>
    </row>
    <row r="627" spans="1:2" x14ac:dyDescent="0.3">
      <c r="A627" s="6"/>
      <c r="B627" s="6"/>
    </row>
    <row r="628" spans="1:2" x14ac:dyDescent="0.3">
      <c r="A628" s="6"/>
      <c r="B628" s="6"/>
    </row>
    <row r="629" spans="1:2" x14ac:dyDescent="0.3">
      <c r="A629" s="6"/>
      <c r="B629" s="6"/>
    </row>
    <row r="630" spans="1:2" x14ac:dyDescent="0.3">
      <c r="A630" s="6"/>
      <c r="B630" s="6"/>
    </row>
    <row r="631" spans="1:2" x14ac:dyDescent="0.3">
      <c r="A631" s="6"/>
      <c r="B631" s="6"/>
    </row>
    <row r="632" spans="1:2" x14ac:dyDescent="0.3">
      <c r="A632" s="6"/>
      <c r="B632" s="6"/>
    </row>
    <row r="633" spans="1:2" x14ac:dyDescent="0.3">
      <c r="A633" s="6"/>
      <c r="B633" s="6"/>
    </row>
    <row r="634" spans="1:2" x14ac:dyDescent="0.3">
      <c r="A634" s="6"/>
      <c r="B634" s="6"/>
    </row>
    <row r="635" spans="1:2" x14ac:dyDescent="0.3">
      <c r="A635" s="6"/>
      <c r="B635" s="6"/>
    </row>
    <row r="636" spans="1:2" x14ac:dyDescent="0.3">
      <c r="A636" s="6"/>
      <c r="B636" s="6"/>
    </row>
    <row r="637" spans="1:2" x14ac:dyDescent="0.3">
      <c r="A637" s="6"/>
      <c r="B637" s="6"/>
    </row>
    <row r="638" spans="1:2" x14ac:dyDescent="0.3">
      <c r="A638" s="6"/>
      <c r="B638" s="6"/>
    </row>
    <row r="639" spans="1:2" x14ac:dyDescent="0.3">
      <c r="A639" s="6"/>
      <c r="B639" s="6"/>
    </row>
    <row r="640" spans="1:2" x14ac:dyDescent="0.3">
      <c r="A640" s="6"/>
      <c r="B640" s="6"/>
    </row>
    <row r="641" spans="1:2" x14ac:dyDescent="0.3">
      <c r="A641" s="6"/>
      <c r="B641" s="6"/>
    </row>
    <row r="642" spans="1:2" x14ac:dyDescent="0.3">
      <c r="A642" s="6"/>
      <c r="B642" s="6"/>
    </row>
    <row r="643" spans="1:2" x14ac:dyDescent="0.3">
      <c r="A643" s="6"/>
      <c r="B643" s="6"/>
    </row>
    <row r="644" spans="1:2" x14ac:dyDescent="0.3">
      <c r="A644" s="6"/>
      <c r="B644" s="6"/>
    </row>
    <row r="645" spans="1:2" x14ac:dyDescent="0.3">
      <c r="A645" s="6"/>
      <c r="B645" s="6"/>
    </row>
    <row r="646" spans="1:2" x14ac:dyDescent="0.3">
      <c r="A646" s="6"/>
      <c r="B646" s="6"/>
    </row>
    <row r="647" spans="1:2" x14ac:dyDescent="0.3">
      <c r="A647" s="6"/>
      <c r="B647" s="6"/>
    </row>
    <row r="648" spans="1:2" x14ac:dyDescent="0.3">
      <c r="A648" s="6"/>
      <c r="B648" s="6"/>
    </row>
    <row r="649" spans="1:2" x14ac:dyDescent="0.3">
      <c r="A649" s="6"/>
      <c r="B649" s="6"/>
    </row>
    <row r="650" spans="1:2" x14ac:dyDescent="0.3">
      <c r="A650" s="6"/>
      <c r="B650" s="6"/>
    </row>
    <row r="651" spans="1:2" x14ac:dyDescent="0.3">
      <c r="A651" s="6"/>
      <c r="B651" s="6"/>
    </row>
    <row r="652" spans="1:2" x14ac:dyDescent="0.3">
      <c r="A652" s="6"/>
      <c r="B652" s="6"/>
    </row>
    <row r="653" spans="1:2" x14ac:dyDescent="0.3">
      <c r="A653" s="6"/>
      <c r="B653" s="6"/>
    </row>
    <row r="654" spans="1:2" x14ac:dyDescent="0.3">
      <c r="A654" s="6"/>
      <c r="B654" s="6"/>
    </row>
    <row r="655" spans="1:2" x14ac:dyDescent="0.3">
      <c r="A655" s="6"/>
      <c r="B655" s="6"/>
    </row>
    <row r="656" spans="1:2" x14ac:dyDescent="0.3">
      <c r="A656" s="6"/>
      <c r="B656" s="6"/>
    </row>
    <row r="657" spans="1:2" x14ac:dyDescent="0.3">
      <c r="A657" s="6"/>
      <c r="B657" s="6"/>
    </row>
    <row r="658" spans="1:2" x14ac:dyDescent="0.3">
      <c r="A658" s="6"/>
      <c r="B658" s="6"/>
    </row>
    <row r="659" spans="1:2" x14ac:dyDescent="0.3">
      <c r="A659" s="6"/>
      <c r="B659" s="6"/>
    </row>
    <row r="660" spans="1:2" x14ac:dyDescent="0.3">
      <c r="A660" s="6"/>
      <c r="B660" s="6"/>
    </row>
    <row r="661" spans="1:2" x14ac:dyDescent="0.3">
      <c r="A661" s="6"/>
      <c r="B661" s="6"/>
    </row>
    <row r="662" spans="1:2" x14ac:dyDescent="0.3">
      <c r="A662" s="6"/>
      <c r="B662" s="6"/>
    </row>
    <row r="663" spans="1:2" x14ac:dyDescent="0.3">
      <c r="A663" s="6"/>
      <c r="B663" s="6"/>
    </row>
    <row r="664" spans="1:2" x14ac:dyDescent="0.3">
      <c r="A664" s="6"/>
      <c r="B664" s="6"/>
    </row>
    <row r="665" spans="1:2" x14ac:dyDescent="0.3">
      <c r="A665" s="6"/>
      <c r="B665" s="6"/>
    </row>
    <row r="666" spans="1:2" x14ac:dyDescent="0.3">
      <c r="A666" s="6"/>
      <c r="B666" s="6"/>
    </row>
    <row r="667" spans="1:2" x14ac:dyDescent="0.3">
      <c r="A667" s="6"/>
      <c r="B667" s="6"/>
    </row>
    <row r="668" spans="1:2" x14ac:dyDescent="0.3">
      <c r="A668" s="6"/>
      <c r="B668" s="6"/>
    </row>
    <row r="669" spans="1:2" x14ac:dyDescent="0.3">
      <c r="A669" s="6"/>
      <c r="B669" s="6"/>
    </row>
    <row r="670" spans="1:2" x14ac:dyDescent="0.3">
      <c r="A670" s="6"/>
      <c r="B670" s="6"/>
    </row>
    <row r="671" spans="1:2" x14ac:dyDescent="0.3">
      <c r="A671" s="6"/>
      <c r="B671" s="6"/>
    </row>
    <row r="672" spans="1:2" x14ac:dyDescent="0.3">
      <c r="A672" s="6"/>
      <c r="B672" s="6"/>
    </row>
    <row r="673" spans="1:2" x14ac:dyDescent="0.3">
      <c r="A673" s="6"/>
      <c r="B673" s="6"/>
    </row>
    <row r="674" spans="1:2" x14ac:dyDescent="0.3">
      <c r="A674" s="6"/>
      <c r="B674" s="6"/>
    </row>
    <row r="675" spans="1:2" x14ac:dyDescent="0.3">
      <c r="A675" s="6"/>
      <c r="B675" s="6"/>
    </row>
    <row r="676" spans="1:2" x14ac:dyDescent="0.3">
      <c r="A676" s="6"/>
      <c r="B676" s="6"/>
    </row>
    <row r="677" spans="1:2" x14ac:dyDescent="0.3">
      <c r="A677" s="6"/>
      <c r="B677" s="6"/>
    </row>
    <row r="678" spans="1:2" x14ac:dyDescent="0.3">
      <c r="A678" s="6"/>
      <c r="B678" s="6"/>
    </row>
    <row r="679" spans="1:2" x14ac:dyDescent="0.3">
      <c r="A679" s="6"/>
      <c r="B679" s="6"/>
    </row>
    <row r="680" spans="1:2" x14ac:dyDescent="0.3">
      <c r="A680" s="6"/>
      <c r="B680" s="6"/>
    </row>
    <row r="681" spans="1:2" x14ac:dyDescent="0.3">
      <c r="A681" s="6"/>
      <c r="B681" s="6"/>
    </row>
    <row r="682" spans="1:2" x14ac:dyDescent="0.3">
      <c r="A682" s="6"/>
      <c r="B682" s="6"/>
    </row>
    <row r="683" spans="1:2" x14ac:dyDescent="0.3">
      <c r="A683" s="6"/>
      <c r="B683" s="6"/>
    </row>
    <row r="684" spans="1:2" x14ac:dyDescent="0.3">
      <c r="A684" s="6"/>
      <c r="B684" s="6"/>
    </row>
    <row r="685" spans="1:2" x14ac:dyDescent="0.3">
      <c r="A685" s="6"/>
      <c r="B685" s="6"/>
    </row>
    <row r="686" spans="1:2" x14ac:dyDescent="0.3">
      <c r="A686" s="6"/>
      <c r="B686" s="6"/>
    </row>
    <row r="687" spans="1:2" x14ac:dyDescent="0.3">
      <c r="A687" s="6"/>
      <c r="B687" s="6"/>
    </row>
    <row r="688" spans="1:2" x14ac:dyDescent="0.3">
      <c r="A688" s="6"/>
      <c r="B688" s="6"/>
    </row>
    <row r="689" spans="1:2" x14ac:dyDescent="0.3">
      <c r="A689" s="6"/>
      <c r="B689" s="6"/>
    </row>
    <row r="690" spans="1:2" x14ac:dyDescent="0.3">
      <c r="A690" s="6"/>
      <c r="B690" s="6"/>
    </row>
    <row r="691" spans="1:2" x14ac:dyDescent="0.3">
      <c r="A691" s="6"/>
      <c r="B691" s="6"/>
    </row>
    <row r="692" spans="1:2" x14ac:dyDescent="0.3">
      <c r="A692" s="6"/>
      <c r="B692" s="6"/>
    </row>
    <row r="693" spans="1:2" x14ac:dyDescent="0.3">
      <c r="A693" s="6"/>
      <c r="B693" s="6"/>
    </row>
    <row r="694" spans="1:2" x14ac:dyDescent="0.3">
      <c r="A694" s="6"/>
      <c r="B694" s="6"/>
    </row>
    <row r="695" spans="1:2" x14ac:dyDescent="0.3">
      <c r="A695" s="6"/>
      <c r="B695" s="6"/>
    </row>
    <row r="696" spans="1:2" x14ac:dyDescent="0.3">
      <c r="A696" s="6"/>
      <c r="B696" s="6"/>
    </row>
    <row r="697" spans="1:2" x14ac:dyDescent="0.3">
      <c r="A697" s="6"/>
      <c r="B697" s="6"/>
    </row>
    <row r="698" spans="1:2" x14ac:dyDescent="0.3">
      <c r="A698" s="6"/>
      <c r="B698" s="6"/>
    </row>
    <row r="699" spans="1:2" x14ac:dyDescent="0.3">
      <c r="A699" s="6"/>
      <c r="B699" s="6"/>
    </row>
    <row r="700" spans="1:2" x14ac:dyDescent="0.3">
      <c r="A700" s="6"/>
      <c r="B700" s="6"/>
    </row>
    <row r="701" spans="1:2" x14ac:dyDescent="0.3">
      <c r="A701" s="6"/>
      <c r="B701" s="6"/>
    </row>
    <row r="702" spans="1:2" x14ac:dyDescent="0.3">
      <c r="A702" s="6"/>
      <c r="B702" s="6"/>
    </row>
    <row r="703" spans="1:2" x14ac:dyDescent="0.3">
      <c r="A703" s="6"/>
      <c r="B703" s="6"/>
    </row>
    <row r="704" spans="1:2" x14ac:dyDescent="0.3">
      <c r="A704" s="6"/>
      <c r="B704" s="6"/>
    </row>
    <row r="705" spans="1:2" x14ac:dyDescent="0.3">
      <c r="A705" s="6"/>
      <c r="B705" s="6"/>
    </row>
    <row r="706" spans="1:2" x14ac:dyDescent="0.3">
      <c r="A706" s="6"/>
      <c r="B706" s="6"/>
    </row>
    <row r="707" spans="1:2" x14ac:dyDescent="0.3">
      <c r="A707" s="6"/>
      <c r="B707" s="6"/>
    </row>
    <row r="708" spans="1:2" x14ac:dyDescent="0.3">
      <c r="A708" s="6"/>
      <c r="B708" s="6"/>
    </row>
    <row r="709" spans="1:2" x14ac:dyDescent="0.3">
      <c r="A709" s="6"/>
      <c r="B709" s="6"/>
    </row>
  </sheetData>
  <mergeCells count="4">
    <mergeCell ref="B3:D3"/>
    <mergeCell ref="F3:L3"/>
    <mergeCell ref="Q3:R3"/>
    <mergeCell ref="N3:O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A3FF1-4319-4513-9105-7515160483B0}">
  <dimension ref="A1:C19"/>
  <sheetViews>
    <sheetView workbookViewId="0">
      <selection activeCell="B19" sqref="B19"/>
    </sheetView>
  </sheetViews>
  <sheetFormatPr defaultRowHeight="14.4" x14ac:dyDescent="0.3"/>
  <cols>
    <col min="1" max="1" width="61" customWidth="1"/>
  </cols>
  <sheetData>
    <row r="1" spans="1:3" x14ac:dyDescent="0.3">
      <c r="A1" s="23" t="s">
        <v>335</v>
      </c>
    </row>
    <row r="4" spans="1:3" x14ac:dyDescent="0.3">
      <c r="A4" t="s">
        <v>334</v>
      </c>
      <c r="B4" t="s">
        <v>336</v>
      </c>
    </row>
    <row r="5" spans="1:3" x14ac:dyDescent="0.3">
      <c r="B5" t="s">
        <v>338</v>
      </c>
    </row>
    <row r="6" spans="1:3" x14ac:dyDescent="0.3">
      <c r="C6" t="s">
        <v>337</v>
      </c>
    </row>
    <row r="8" spans="1:3" x14ac:dyDescent="0.3">
      <c r="A8" t="s">
        <v>345</v>
      </c>
      <c r="B8" t="s">
        <v>341</v>
      </c>
    </row>
    <row r="9" spans="1:3" x14ac:dyDescent="0.3">
      <c r="B9" t="s">
        <v>339</v>
      </c>
      <c r="C9" t="s">
        <v>340</v>
      </c>
    </row>
    <row r="11" spans="1:3" x14ac:dyDescent="0.3">
      <c r="B11" t="s">
        <v>342</v>
      </c>
    </row>
    <row r="12" spans="1:3" x14ac:dyDescent="0.3">
      <c r="B12" t="s">
        <v>343</v>
      </c>
      <c r="C12" t="s">
        <v>344</v>
      </c>
    </row>
    <row r="13" spans="1:3" x14ac:dyDescent="0.3">
      <c r="B13" t="s">
        <v>346</v>
      </c>
    </row>
    <row r="15" spans="1:3" x14ac:dyDescent="0.3">
      <c r="B15" t="s">
        <v>347</v>
      </c>
    </row>
    <row r="16" spans="1:3" x14ac:dyDescent="0.3">
      <c r="C16" t="s">
        <v>348</v>
      </c>
    </row>
    <row r="18" spans="1:2" x14ac:dyDescent="0.3">
      <c r="A18" t="s">
        <v>350</v>
      </c>
      <c r="B18" t="s">
        <v>355</v>
      </c>
    </row>
    <row r="19" spans="1:2" x14ac:dyDescent="0.3">
      <c r="B19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 Data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2022-06-01T16:07:25Z</dcterms:created>
  <dcterms:modified xsi:type="dcterms:W3CDTF">2022-06-01T16:44:16Z</dcterms:modified>
</cp:coreProperties>
</file>